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61TOTAL" sheetId="1" r:id="rId1"/>
  </sheets>
  <externalReferences>
    <externalReference r:id="rId2"/>
  </externalReference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6" i="1" l="1"/>
  <c r="D276" i="1"/>
  <c r="K275" i="1"/>
  <c r="J275" i="1"/>
  <c r="I275" i="1"/>
  <c r="H275" i="1"/>
  <c r="G275" i="1"/>
  <c r="F275" i="1"/>
  <c r="E275" i="1"/>
  <c r="D275" i="1"/>
  <c r="K274" i="1"/>
  <c r="J274" i="1"/>
  <c r="I274" i="1"/>
  <c r="H274" i="1"/>
  <c r="G274" i="1"/>
  <c r="F274" i="1"/>
  <c r="E274" i="1"/>
  <c r="D274" i="1"/>
  <c r="K273" i="1"/>
  <c r="J273" i="1"/>
  <c r="I273" i="1"/>
  <c r="H273" i="1"/>
  <c r="G273" i="1"/>
  <c r="F273" i="1"/>
  <c r="E273" i="1"/>
  <c r="D273" i="1"/>
  <c r="K272" i="1"/>
  <c r="J272" i="1"/>
  <c r="I272" i="1"/>
  <c r="H272" i="1"/>
  <c r="G272" i="1"/>
  <c r="F272" i="1"/>
  <c r="E272" i="1"/>
  <c r="D272" i="1"/>
  <c r="K271" i="1"/>
  <c r="J271" i="1"/>
  <c r="I271" i="1"/>
  <c r="H271" i="1"/>
  <c r="G271" i="1"/>
  <c r="F271" i="1"/>
  <c r="E271" i="1"/>
  <c r="D271" i="1"/>
  <c r="K270" i="1"/>
  <c r="J270" i="1"/>
  <c r="I270" i="1"/>
  <c r="H270" i="1"/>
  <c r="G270" i="1"/>
  <c r="F270" i="1"/>
  <c r="E270" i="1"/>
  <c r="D270" i="1"/>
  <c r="K269" i="1"/>
  <c r="J269" i="1"/>
  <c r="I269" i="1"/>
  <c r="H269" i="1"/>
  <c r="G269" i="1"/>
  <c r="F269" i="1"/>
  <c r="E269" i="1"/>
  <c r="D269" i="1"/>
  <c r="K268" i="1"/>
  <c r="J268" i="1"/>
  <c r="I268" i="1"/>
  <c r="H268" i="1"/>
  <c r="G268" i="1"/>
  <c r="F268" i="1"/>
  <c r="E268" i="1"/>
  <c r="D268" i="1"/>
  <c r="K267" i="1"/>
  <c r="J267" i="1"/>
  <c r="I267" i="1"/>
  <c r="H267" i="1"/>
  <c r="G267" i="1"/>
  <c r="F267" i="1"/>
  <c r="E267" i="1"/>
  <c r="D267" i="1"/>
  <c r="K266" i="1"/>
  <c r="J266" i="1"/>
  <c r="I266" i="1"/>
  <c r="H266" i="1"/>
  <c r="G266" i="1"/>
  <c r="F266" i="1"/>
  <c r="E266" i="1"/>
  <c r="D266" i="1"/>
  <c r="K265" i="1"/>
  <c r="J265" i="1"/>
  <c r="I265" i="1"/>
  <c r="H265" i="1"/>
  <c r="G265" i="1"/>
  <c r="F265" i="1"/>
  <c r="E265" i="1"/>
  <c r="D265" i="1"/>
  <c r="K264" i="1"/>
  <c r="J264" i="1"/>
  <c r="I264" i="1"/>
  <c r="H264" i="1"/>
  <c r="G264" i="1"/>
  <c r="F264" i="1"/>
  <c r="E264" i="1"/>
  <c r="D264" i="1"/>
  <c r="K263" i="1"/>
  <c r="J263" i="1"/>
  <c r="I263" i="1"/>
  <c r="H263" i="1"/>
  <c r="G263" i="1"/>
  <c r="F263" i="1"/>
  <c r="K262" i="1"/>
  <c r="J262" i="1"/>
  <c r="I262" i="1"/>
  <c r="H262" i="1"/>
  <c r="G262" i="1"/>
  <c r="F262" i="1"/>
  <c r="K261" i="1"/>
  <c r="J261" i="1"/>
  <c r="I261" i="1"/>
  <c r="H261" i="1"/>
  <c r="G261" i="1"/>
  <c r="F261" i="1"/>
  <c r="K260" i="1"/>
  <c r="J260" i="1"/>
  <c r="I260" i="1"/>
  <c r="H260" i="1"/>
  <c r="G260" i="1"/>
  <c r="F260" i="1"/>
  <c r="E260" i="1"/>
  <c r="K259" i="1"/>
  <c r="J259" i="1"/>
  <c r="I259" i="1"/>
  <c r="H259" i="1"/>
  <c r="G259" i="1"/>
  <c r="F259" i="1"/>
  <c r="K258" i="1"/>
  <c r="J258" i="1"/>
  <c r="I258" i="1"/>
  <c r="H258" i="1"/>
  <c r="G258" i="1"/>
  <c r="F258" i="1"/>
  <c r="K257" i="1"/>
  <c r="K256" i="1" s="1"/>
  <c r="J257" i="1"/>
  <c r="J256" i="1" s="1"/>
  <c r="I257" i="1"/>
  <c r="H257" i="1"/>
  <c r="G257" i="1"/>
  <c r="G256" i="1" s="1"/>
  <c r="F257" i="1"/>
  <c r="H256" i="1"/>
  <c r="K255" i="1"/>
  <c r="J255" i="1"/>
  <c r="I255" i="1"/>
  <c r="H255" i="1"/>
  <c r="G255" i="1"/>
  <c r="F255" i="1"/>
  <c r="E255" i="1"/>
  <c r="K254" i="1"/>
  <c r="J254" i="1"/>
  <c r="I254" i="1"/>
  <c r="H254" i="1"/>
  <c r="G254" i="1"/>
  <c r="F254" i="1"/>
  <c r="E254" i="1"/>
  <c r="K253" i="1"/>
  <c r="J253" i="1"/>
  <c r="I253" i="1"/>
  <c r="H253" i="1"/>
  <c r="G253" i="1"/>
  <c r="F253" i="1"/>
  <c r="E253" i="1"/>
  <c r="K252" i="1"/>
  <c r="J252" i="1"/>
  <c r="I252" i="1"/>
  <c r="H252" i="1"/>
  <c r="G252" i="1"/>
  <c r="F252" i="1"/>
  <c r="E252" i="1"/>
  <c r="K251" i="1"/>
  <c r="J251" i="1"/>
  <c r="I251" i="1"/>
  <c r="H251" i="1"/>
  <c r="G251" i="1"/>
  <c r="F251" i="1"/>
  <c r="E251" i="1"/>
  <c r="K250" i="1"/>
  <c r="J250" i="1"/>
  <c r="I250" i="1"/>
  <c r="H250" i="1"/>
  <c r="G250" i="1"/>
  <c r="F250" i="1"/>
  <c r="E250" i="1"/>
  <c r="K249" i="1"/>
  <c r="J249" i="1"/>
  <c r="I249" i="1"/>
  <c r="H249" i="1"/>
  <c r="G249" i="1"/>
  <c r="F249" i="1"/>
  <c r="E249" i="1"/>
  <c r="K248" i="1"/>
  <c r="J248" i="1"/>
  <c r="I248" i="1"/>
  <c r="H248" i="1"/>
  <c r="G248" i="1"/>
  <c r="F248" i="1"/>
  <c r="E248" i="1"/>
  <c r="K247" i="1"/>
  <c r="J247" i="1"/>
  <c r="I247" i="1"/>
  <c r="H247" i="1"/>
  <c r="G247" i="1"/>
  <c r="F247" i="1"/>
  <c r="E247" i="1"/>
  <c r="K246" i="1"/>
  <c r="J246" i="1"/>
  <c r="I246" i="1"/>
  <c r="H246" i="1"/>
  <c r="G246" i="1"/>
  <c r="F246" i="1"/>
  <c r="E246" i="1"/>
  <c r="K245" i="1"/>
  <c r="K244" i="1" s="1"/>
  <c r="J245" i="1"/>
  <c r="I245" i="1"/>
  <c r="H245" i="1"/>
  <c r="G245" i="1"/>
  <c r="G244" i="1" s="1"/>
  <c r="F245" i="1"/>
  <c r="E245" i="1"/>
  <c r="J244" i="1"/>
  <c r="I244" i="1"/>
  <c r="F244" i="1"/>
  <c r="E244" i="1"/>
  <c r="K243" i="1"/>
  <c r="J243" i="1"/>
  <c r="I243" i="1"/>
  <c r="H243" i="1"/>
  <c r="G243" i="1"/>
  <c r="F243" i="1"/>
  <c r="E243" i="1"/>
  <c r="K242" i="1"/>
  <c r="J242" i="1"/>
  <c r="I242" i="1"/>
  <c r="H242" i="1"/>
  <c r="G242" i="1"/>
  <c r="F242" i="1"/>
  <c r="E242" i="1"/>
  <c r="K241" i="1"/>
  <c r="J241" i="1"/>
  <c r="I241" i="1"/>
  <c r="H241" i="1"/>
  <c r="G241" i="1"/>
  <c r="F241" i="1"/>
  <c r="E241" i="1"/>
  <c r="K240" i="1"/>
  <c r="J240" i="1"/>
  <c r="I240" i="1"/>
  <c r="H240" i="1"/>
  <c r="G240" i="1"/>
  <c r="F240" i="1"/>
  <c r="E240" i="1"/>
  <c r="K239" i="1"/>
  <c r="J239" i="1"/>
  <c r="I239" i="1"/>
  <c r="H239" i="1"/>
  <c r="G239" i="1"/>
  <c r="F239" i="1"/>
  <c r="E239" i="1"/>
  <c r="K238" i="1"/>
  <c r="J238" i="1"/>
  <c r="I238" i="1"/>
  <c r="H238" i="1"/>
  <c r="G238" i="1"/>
  <c r="F238" i="1"/>
  <c r="E238" i="1"/>
  <c r="K237" i="1"/>
  <c r="J237" i="1"/>
  <c r="I237" i="1"/>
  <c r="H237" i="1"/>
  <c r="G237" i="1"/>
  <c r="F237" i="1"/>
  <c r="E237" i="1"/>
  <c r="K236" i="1"/>
  <c r="J236" i="1"/>
  <c r="I236" i="1"/>
  <c r="H236" i="1"/>
  <c r="G236" i="1"/>
  <c r="F236" i="1"/>
  <c r="E236" i="1"/>
  <c r="K235" i="1"/>
  <c r="J235" i="1"/>
  <c r="I235" i="1"/>
  <c r="H235" i="1"/>
  <c r="G235" i="1"/>
  <c r="F235" i="1"/>
  <c r="E235" i="1"/>
  <c r="K234" i="1"/>
  <c r="J234" i="1"/>
  <c r="I234" i="1"/>
  <c r="H234" i="1"/>
  <c r="G234" i="1"/>
  <c r="F234" i="1"/>
  <c r="E234" i="1"/>
  <c r="K233" i="1"/>
  <c r="K232" i="1" s="1"/>
  <c r="J233" i="1"/>
  <c r="I233" i="1"/>
  <c r="H233" i="1"/>
  <c r="G233" i="1"/>
  <c r="G232" i="1" s="1"/>
  <c r="F233" i="1"/>
  <c r="E233" i="1"/>
  <c r="J232" i="1"/>
  <c r="I232" i="1"/>
  <c r="F232" i="1"/>
  <c r="E232" i="1"/>
  <c r="K231" i="1"/>
  <c r="J231" i="1"/>
  <c r="I231" i="1"/>
  <c r="H231" i="1"/>
  <c r="G231" i="1"/>
  <c r="F231" i="1"/>
  <c r="E231" i="1"/>
  <c r="K230" i="1"/>
  <c r="J230" i="1"/>
  <c r="I230" i="1"/>
  <c r="H230" i="1"/>
  <c r="G230" i="1"/>
  <c r="F230" i="1"/>
  <c r="E230" i="1"/>
  <c r="K229" i="1"/>
  <c r="J229" i="1"/>
  <c r="I229" i="1"/>
  <c r="H229" i="1"/>
  <c r="G229" i="1"/>
  <c r="F229" i="1"/>
  <c r="E229" i="1"/>
  <c r="K228" i="1"/>
  <c r="J228" i="1"/>
  <c r="I228" i="1"/>
  <c r="H228" i="1"/>
  <c r="G228" i="1"/>
  <c r="F228" i="1"/>
  <c r="E228" i="1"/>
  <c r="K227" i="1"/>
  <c r="J227" i="1"/>
  <c r="I227" i="1"/>
  <c r="H227" i="1"/>
  <c r="G227" i="1"/>
  <c r="F227" i="1"/>
  <c r="E227" i="1"/>
  <c r="K226" i="1"/>
  <c r="J226" i="1"/>
  <c r="I226" i="1"/>
  <c r="H226" i="1"/>
  <c r="G226" i="1"/>
  <c r="F226" i="1"/>
  <c r="E226" i="1"/>
  <c r="K225" i="1"/>
  <c r="J225" i="1"/>
  <c r="I225" i="1"/>
  <c r="H225" i="1"/>
  <c r="G225" i="1"/>
  <c r="F225" i="1"/>
  <c r="E225" i="1"/>
  <c r="K224" i="1"/>
  <c r="J224" i="1"/>
  <c r="I224" i="1"/>
  <c r="H224" i="1"/>
  <c r="G224" i="1"/>
  <c r="F224" i="1"/>
  <c r="E224" i="1"/>
  <c r="K223" i="1"/>
  <c r="J223" i="1"/>
  <c r="I223" i="1"/>
  <c r="H223" i="1"/>
  <c r="G223" i="1"/>
  <c r="F223" i="1"/>
  <c r="E223" i="1"/>
  <c r="K222" i="1"/>
  <c r="J222" i="1"/>
  <c r="I222" i="1"/>
  <c r="H222" i="1"/>
  <c r="G222" i="1"/>
  <c r="F222" i="1"/>
  <c r="E222" i="1"/>
  <c r="K221" i="1"/>
  <c r="K220" i="1" s="1"/>
  <c r="J221" i="1"/>
  <c r="I221" i="1"/>
  <c r="H221" i="1"/>
  <c r="G221" i="1"/>
  <c r="G220" i="1" s="1"/>
  <c r="F221" i="1"/>
  <c r="E221" i="1"/>
  <c r="J220" i="1"/>
  <c r="I220" i="1"/>
  <c r="F220" i="1"/>
  <c r="E220" i="1"/>
  <c r="K219" i="1"/>
  <c r="J219" i="1"/>
  <c r="I219" i="1"/>
  <c r="H219" i="1"/>
  <c r="G219" i="1"/>
  <c r="F219" i="1"/>
  <c r="E219" i="1"/>
  <c r="K218" i="1"/>
  <c r="J218" i="1"/>
  <c r="I218" i="1"/>
  <c r="H218" i="1"/>
  <c r="G218" i="1"/>
  <c r="F218" i="1"/>
  <c r="E218" i="1"/>
  <c r="K217" i="1"/>
  <c r="J217" i="1"/>
  <c r="I217" i="1"/>
  <c r="H217" i="1"/>
  <c r="G217" i="1"/>
  <c r="F217" i="1"/>
  <c r="E217" i="1"/>
  <c r="K216" i="1"/>
  <c r="J216" i="1"/>
  <c r="I216" i="1"/>
  <c r="H216" i="1"/>
  <c r="G216" i="1"/>
  <c r="F216" i="1"/>
  <c r="E216" i="1"/>
  <c r="D216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F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I212" i="1"/>
  <c r="H212" i="1"/>
  <c r="G212" i="1"/>
  <c r="F212" i="1"/>
  <c r="E212" i="1"/>
  <c r="D212" i="1"/>
  <c r="K211" i="1"/>
  <c r="J211" i="1"/>
  <c r="I211" i="1"/>
  <c r="H211" i="1"/>
  <c r="G211" i="1"/>
  <c r="F211" i="1"/>
  <c r="E211" i="1"/>
  <c r="K210" i="1"/>
  <c r="J210" i="1"/>
  <c r="I210" i="1"/>
  <c r="H210" i="1"/>
  <c r="G210" i="1"/>
  <c r="F210" i="1"/>
  <c r="E210" i="1"/>
  <c r="K209" i="1"/>
  <c r="J209" i="1"/>
  <c r="I209" i="1"/>
  <c r="H209" i="1"/>
  <c r="H208" i="1" s="1"/>
  <c r="G209" i="1"/>
  <c r="F209" i="1"/>
  <c r="F208" i="1" s="1"/>
  <c r="E209" i="1"/>
  <c r="K208" i="1"/>
  <c r="J208" i="1"/>
  <c r="G208" i="1"/>
  <c r="K207" i="1"/>
  <c r="J207" i="1"/>
  <c r="I207" i="1"/>
  <c r="H207" i="1"/>
  <c r="G207" i="1"/>
  <c r="F207" i="1"/>
  <c r="E207" i="1"/>
  <c r="K206" i="1"/>
  <c r="J206" i="1"/>
  <c r="I206" i="1"/>
  <c r="H206" i="1"/>
  <c r="G206" i="1"/>
  <c r="F206" i="1"/>
  <c r="E206" i="1"/>
  <c r="K205" i="1"/>
  <c r="J205" i="1"/>
  <c r="I205" i="1"/>
  <c r="H205" i="1"/>
  <c r="G205" i="1"/>
  <c r="F205" i="1"/>
  <c r="E205" i="1"/>
  <c r="K204" i="1"/>
  <c r="J204" i="1"/>
  <c r="I204" i="1"/>
  <c r="H204" i="1"/>
  <c r="G204" i="1"/>
  <c r="F204" i="1"/>
  <c r="E204" i="1"/>
  <c r="K203" i="1"/>
  <c r="J203" i="1"/>
  <c r="I203" i="1"/>
  <c r="H203" i="1"/>
  <c r="G203" i="1"/>
  <c r="F203" i="1"/>
  <c r="E203" i="1"/>
  <c r="K202" i="1"/>
  <c r="J202" i="1"/>
  <c r="I202" i="1"/>
  <c r="H202" i="1"/>
  <c r="G202" i="1"/>
  <c r="F202" i="1"/>
  <c r="E202" i="1"/>
  <c r="K201" i="1"/>
  <c r="J201" i="1"/>
  <c r="I201" i="1"/>
  <c r="H201" i="1"/>
  <c r="G201" i="1"/>
  <c r="F201" i="1"/>
  <c r="E201" i="1"/>
  <c r="K200" i="1"/>
  <c r="J200" i="1"/>
  <c r="I200" i="1"/>
  <c r="H200" i="1"/>
  <c r="G200" i="1"/>
  <c r="F200" i="1"/>
  <c r="E200" i="1"/>
  <c r="K199" i="1"/>
  <c r="J199" i="1"/>
  <c r="I199" i="1"/>
  <c r="H199" i="1"/>
  <c r="G199" i="1"/>
  <c r="F199" i="1"/>
  <c r="E199" i="1"/>
  <c r="K198" i="1"/>
  <c r="J198" i="1"/>
  <c r="I198" i="1"/>
  <c r="H198" i="1"/>
  <c r="G198" i="1"/>
  <c r="F198" i="1"/>
  <c r="E198" i="1"/>
  <c r="K197" i="1"/>
  <c r="J197" i="1"/>
  <c r="I197" i="1"/>
  <c r="H197" i="1"/>
  <c r="H196" i="1" s="1"/>
  <c r="G197" i="1"/>
  <c r="F197" i="1"/>
  <c r="F196" i="1" s="1"/>
  <c r="E197" i="1"/>
  <c r="K196" i="1"/>
  <c r="J196" i="1"/>
  <c r="G196" i="1"/>
  <c r="K195" i="1"/>
  <c r="J195" i="1"/>
  <c r="I195" i="1"/>
  <c r="H195" i="1"/>
  <c r="G195" i="1"/>
  <c r="F195" i="1"/>
  <c r="E195" i="1"/>
  <c r="K194" i="1"/>
  <c r="J194" i="1"/>
  <c r="I194" i="1"/>
  <c r="H194" i="1"/>
  <c r="G194" i="1"/>
  <c r="F194" i="1"/>
  <c r="E194" i="1"/>
  <c r="K193" i="1"/>
  <c r="J193" i="1"/>
  <c r="I193" i="1"/>
  <c r="H193" i="1"/>
  <c r="G193" i="1"/>
  <c r="F193" i="1"/>
  <c r="E193" i="1"/>
  <c r="K192" i="1"/>
  <c r="J192" i="1"/>
  <c r="I192" i="1"/>
  <c r="H192" i="1"/>
  <c r="G192" i="1"/>
  <c r="F192" i="1"/>
  <c r="E192" i="1"/>
  <c r="K191" i="1"/>
  <c r="J191" i="1"/>
  <c r="I191" i="1"/>
  <c r="H191" i="1"/>
  <c r="G191" i="1"/>
  <c r="F191" i="1"/>
  <c r="E191" i="1"/>
  <c r="K190" i="1"/>
  <c r="J190" i="1"/>
  <c r="I190" i="1"/>
  <c r="H190" i="1"/>
  <c r="G190" i="1"/>
  <c r="F190" i="1"/>
  <c r="E190" i="1"/>
  <c r="K189" i="1"/>
  <c r="J189" i="1"/>
  <c r="I189" i="1"/>
  <c r="H189" i="1"/>
  <c r="G189" i="1"/>
  <c r="F189" i="1"/>
  <c r="E189" i="1"/>
  <c r="K188" i="1"/>
  <c r="J188" i="1"/>
  <c r="I188" i="1"/>
  <c r="H188" i="1"/>
  <c r="G188" i="1"/>
  <c r="F188" i="1"/>
  <c r="E188" i="1"/>
  <c r="K187" i="1"/>
  <c r="J187" i="1"/>
  <c r="I187" i="1"/>
  <c r="H187" i="1"/>
  <c r="G187" i="1"/>
  <c r="F187" i="1"/>
  <c r="E187" i="1"/>
  <c r="K186" i="1"/>
  <c r="J186" i="1"/>
  <c r="I186" i="1"/>
  <c r="H186" i="1"/>
  <c r="G186" i="1"/>
  <c r="F186" i="1"/>
  <c r="K185" i="1"/>
  <c r="J185" i="1"/>
  <c r="I185" i="1"/>
  <c r="H185" i="1"/>
  <c r="G185" i="1"/>
  <c r="F185" i="1"/>
  <c r="E185" i="1"/>
  <c r="K184" i="1"/>
  <c r="J184" i="1"/>
  <c r="I184" i="1"/>
  <c r="H184" i="1"/>
  <c r="G184" i="1"/>
  <c r="F184" i="1"/>
  <c r="E184" i="1"/>
  <c r="K183" i="1"/>
  <c r="J183" i="1"/>
  <c r="I183" i="1"/>
  <c r="H183" i="1"/>
  <c r="G183" i="1"/>
  <c r="F183" i="1"/>
  <c r="E183" i="1"/>
  <c r="K182" i="1"/>
  <c r="J182" i="1"/>
  <c r="I182" i="1"/>
  <c r="H182" i="1"/>
  <c r="G182" i="1"/>
  <c r="F182" i="1"/>
  <c r="E182" i="1"/>
  <c r="K181" i="1"/>
  <c r="J181" i="1"/>
  <c r="I181" i="1"/>
  <c r="H181" i="1"/>
  <c r="G181" i="1"/>
  <c r="F181" i="1"/>
  <c r="E181" i="1"/>
  <c r="K180" i="1"/>
  <c r="J180" i="1"/>
  <c r="I180" i="1"/>
  <c r="H180" i="1"/>
  <c r="G180" i="1"/>
  <c r="F180" i="1"/>
  <c r="E180" i="1"/>
  <c r="K179" i="1"/>
  <c r="J179" i="1"/>
  <c r="I179" i="1"/>
  <c r="H179" i="1"/>
  <c r="G179" i="1"/>
  <c r="F179" i="1"/>
  <c r="E179" i="1"/>
  <c r="K178" i="1"/>
  <c r="J178" i="1"/>
  <c r="I178" i="1"/>
  <c r="H178" i="1"/>
  <c r="G178" i="1"/>
  <c r="F178" i="1"/>
  <c r="E178" i="1"/>
  <c r="K177" i="1"/>
  <c r="J177" i="1"/>
  <c r="I177" i="1"/>
  <c r="H177" i="1"/>
  <c r="G177" i="1"/>
  <c r="F177" i="1"/>
  <c r="E177" i="1"/>
  <c r="K176" i="1"/>
  <c r="J176" i="1"/>
  <c r="I176" i="1"/>
  <c r="H176" i="1"/>
  <c r="G176" i="1"/>
  <c r="F176" i="1"/>
  <c r="E176" i="1"/>
  <c r="K175" i="1"/>
  <c r="J175" i="1"/>
  <c r="I175" i="1"/>
  <c r="H175" i="1"/>
  <c r="G175" i="1"/>
  <c r="F175" i="1"/>
  <c r="E175" i="1"/>
  <c r="K174" i="1"/>
  <c r="J174" i="1"/>
  <c r="I174" i="1"/>
  <c r="H174" i="1"/>
  <c r="G174" i="1"/>
  <c r="F174" i="1"/>
  <c r="E174" i="1"/>
  <c r="K173" i="1"/>
  <c r="K172" i="1" s="1"/>
  <c r="J173" i="1"/>
  <c r="I173" i="1"/>
  <c r="H173" i="1"/>
  <c r="G173" i="1"/>
  <c r="G172" i="1" s="1"/>
  <c r="F173" i="1"/>
  <c r="E173" i="1"/>
  <c r="J172" i="1"/>
  <c r="I172" i="1"/>
  <c r="F172" i="1"/>
  <c r="E172" i="1"/>
  <c r="K171" i="1"/>
  <c r="J171" i="1"/>
  <c r="I171" i="1"/>
  <c r="H171" i="1"/>
  <c r="G171" i="1"/>
  <c r="F171" i="1"/>
  <c r="E171" i="1"/>
  <c r="K170" i="1"/>
  <c r="J170" i="1"/>
  <c r="I170" i="1"/>
  <c r="H170" i="1"/>
  <c r="G170" i="1"/>
  <c r="F170" i="1"/>
  <c r="E170" i="1"/>
  <c r="K169" i="1"/>
  <c r="J169" i="1"/>
  <c r="I169" i="1"/>
  <c r="H169" i="1"/>
  <c r="G169" i="1"/>
  <c r="F169" i="1"/>
  <c r="E169" i="1"/>
  <c r="K168" i="1"/>
  <c r="J168" i="1"/>
  <c r="I168" i="1"/>
  <c r="H168" i="1"/>
  <c r="G168" i="1"/>
  <c r="F168" i="1"/>
  <c r="E168" i="1"/>
  <c r="K167" i="1"/>
  <c r="J167" i="1"/>
  <c r="I167" i="1"/>
  <c r="H167" i="1"/>
  <c r="G167" i="1"/>
  <c r="F167" i="1"/>
  <c r="E167" i="1"/>
  <c r="K166" i="1"/>
  <c r="J166" i="1"/>
  <c r="I166" i="1"/>
  <c r="H166" i="1"/>
  <c r="G166" i="1"/>
  <c r="F166" i="1"/>
  <c r="E166" i="1"/>
  <c r="K165" i="1"/>
  <c r="J165" i="1"/>
  <c r="I165" i="1"/>
  <c r="H165" i="1"/>
  <c r="G165" i="1"/>
  <c r="F165" i="1"/>
  <c r="E165" i="1"/>
  <c r="K164" i="1"/>
  <c r="J164" i="1"/>
  <c r="I164" i="1"/>
  <c r="H164" i="1"/>
  <c r="G164" i="1"/>
  <c r="F164" i="1"/>
  <c r="E164" i="1"/>
  <c r="K163" i="1"/>
  <c r="J163" i="1"/>
  <c r="I163" i="1"/>
  <c r="H163" i="1"/>
  <c r="G163" i="1"/>
  <c r="F163" i="1"/>
  <c r="E163" i="1"/>
  <c r="K162" i="1"/>
  <c r="J162" i="1"/>
  <c r="I162" i="1"/>
  <c r="H162" i="1"/>
  <c r="G162" i="1"/>
  <c r="F162" i="1"/>
  <c r="E162" i="1"/>
  <c r="K161" i="1"/>
  <c r="K160" i="1" s="1"/>
  <c r="J161" i="1"/>
  <c r="I161" i="1"/>
  <c r="H161" i="1"/>
  <c r="G161" i="1"/>
  <c r="G160" i="1" s="1"/>
  <c r="F161" i="1"/>
  <c r="E161" i="1"/>
  <c r="J160" i="1"/>
  <c r="I160" i="1"/>
  <c r="F160" i="1"/>
  <c r="E160" i="1"/>
  <c r="K159" i="1"/>
  <c r="J159" i="1"/>
  <c r="I159" i="1"/>
  <c r="H159" i="1"/>
  <c r="G159" i="1"/>
  <c r="F159" i="1"/>
  <c r="E159" i="1"/>
  <c r="K158" i="1"/>
  <c r="J158" i="1"/>
  <c r="I158" i="1"/>
  <c r="H158" i="1"/>
  <c r="G158" i="1"/>
  <c r="F158" i="1"/>
  <c r="E158" i="1"/>
  <c r="K157" i="1"/>
  <c r="J157" i="1"/>
  <c r="I157" i="1"/>
  <c r="H157" i="1"/>
  <c r="G157" i="1"/>
  <c r="F157" i="1"/>
  <c r="E157" i="1"/>
  <c r="K156" i="1"/>
  <c r="J156" i="1"/>
  <c r="I156" i="1"/>
  <c r="H156" i="1"/>
  <c r="G156" i="1"/>
  <c r="F156" i="1"/>
  <c r="E156" i="1"/>
  <c r="K155" i="1"/>
  <c r="J155" i="1"/>
  <c r="I155" i="1"/>
  <c r="H155" i="1"/>
  <c r="G155" i="1"/>
  <c r="F155" i="1"/>
  <c r="E155" i="1"/>
  <c r="K154" i="1"/>
  <c r="J154" i="1"/>
  <c r="I154" i="1"/>
  <c r="H154" i="1"/>
  <c r="G154" i="1"/>
  <c r="F154" i="1"/>
  <c r="E154" i="1"/>
  <c r="K153" i="1"/>
  <c r="J153" i="1"/>
  <c r="I153" i="1"/>
  <c r="H153" i="1"/>
  <c r="G153" i="1"/>
  <c r="F153" i="1"/>
  <c r="E153" i="1"/>
  <c r="K152" i="1"/>
  <c r="J152" i="1"/>
  <c r="I152" i="1"/>
  <c r="H152" i="1"/>
  <c r="G152" i="1"/>
  <c r="F152" i="1"/>
  <c r="E152" i="1"/>
  <c r="K151" i="1"/>
  <c r="J151" i="1"/>
  <c r="I151" i="1"/>
  <c r="H151" i="1"/>
  <c r="G151" i="1"/>
  <c r="F151" i="1"/>
  <c r="E151" i="1"/>
  <c r="K150" i="1"/>
  <c r="J150" i="1"/>
  <c r="I150" i="1"/>
  <c r="H150" i="1"/>
  <c r="G150" i="1"/>
  <c r="F150" i="1"/>
  <c r="E150" i="1"/>
  <c r="K149" i="1"/>
  <c r="K148" i="1" s="1"/>
  <c r="J149" i="1"/>
  <c r="I149" i="1"/>
  <c r="H149" i="1"/>
  <c r="G149" i="1"/>
  <c r="G148" i="1" s="1"/>
  <c r="F149" i="1"/>
  <c r="E149" i="1"/>
  <c r="J148" i="1"/>
  <c r="I148" i="1"/>
  <c r="F148" i="1"/>
  <c r="E148" i="1"/>
  <c r="K147" i="1"/>
  <c r="J147" i="1"/>
  <c r="I147" i="1"/>
  <c r="H147" i="1"/>
  <c r="G147" i="1"/>
  <c r="F147" i="1"/>
  <c r="E147" i="1"/>
  <c r="K146" i="1"/>
  <c r="J146" i="1"/>
  <c r="I146" i="1"/>
  <c r="H146" i="1"/>
  <c r="G146" i="1"/>
  <c r="F146" i="1"/>
  <c r="E146" i="1"/>
  <c r="K145" i="1"/>
  <c r="J145" i="1"/>
  <c r="I145" i="1"/>
  <c r="H145" i="1"/>
  <c r="G145" i="1"/>
  <c r="F145" i="1"/>
  <c r="E145" i="1"/>
  <c r="K144" i="1"/>
  <c r="J144" i="1"/>
  <c r="I144" i="1"/>
  <c r="H144" i="1"/>
  <c r="G144" i="1"/>
  <c r="F144" i="1"/>
  <c r="E144" i="1"/>
  <c r="K143" i="1"/>
  <c r="J143" i="1"/>
  <c r="I143" i="1"/>
  <c r="H143" i="1"/>
  <c r="G143" i="1"/>
  <c r="F143" i="1"/>
  <c r="E143" i="1"/>
  <c r="K142" i="1"/>
  <c r="J142" i="1"/>
  <c r="I142" i="1"/>
  <c r="H142" i="1"/>
  <c r="G142" i="1"/>
  <c r="F142" i="1"/>
  <c r="E142" i="1"/>
  <c r="K141" i="1"/>
  <c r="J141" i="1"/>
  <c r="I141" i="1"/>
  <c r="H141" i="1"/>
  <c r="G141" i="1"/>
  <c r="F141" i="1"/>
  <c r="E141" i="1"/>
  <c r="K140" i="1"/>
  <c r="J140" i="1"/>
  <c r="I140" i="1"/>
  <c r="H140" i="1"/>
  <c r="G140" i="1"/>
  <c r="F140" i="1"/>
  <c r="E140" i="1"/>
  <c r="K139" i="1"/>
  <c r="J139" i="1"/>
  <c r="I139" i="1"/>
  <c r="H139" i="1"/>
  <c r="G139" i="1"/>
  <c r="F139" i="1"/>
  <c r="E139" i="1"/>
  <c r="K138" i="1"/>
  <c r="J138" i="1"/>
  <c r="I138" i="1"/>
  <c r="H138" i="1"/>
  <c r="G138" i="1"/>
  <c r="F138" i="1"/>
  <c r="E138" i="1"/>
  <c r="K137" i="1"/>
  <c r="K136" i="1" s="1"/>
  <c r="J137" i="1"/>
  <c r="I137" i="1"/>
  <c r="H137" i="1"/>
  <c r="G137" i="1"/>
  <c r="G136" i="1" s="1"/>
  <c r="F137" i="1"/>
  <c r="E137" i="1"/>
  <c r="J136" i="1"/>
  <c r="I136" i="1"/>
  <c r="F136" i="1"/>
  <c r="E136" i="1"/>
  <c r="K135" i="1"/>
  <c r="J135" i="1"/>
  <c r="I135" i="1"/>
  <c r="H135" i="1"/>
  <c r="G135" i="1"/>
  <c r="F135" i="1"/>
  <c r="E135" i="1"/>
  <c r="K134" i="1"/>
  <c r="J134" i="1"/>
  <c r="I134" i="1"/>
  <c r="H134" i="1"/>
  <c r="G134" i="1"/>
  <c r="F134" i="1"/>
  <c r="E134" i="1"/>
  <c r="K133" i="1"/>
  <c r="J133" i="1"/>
  <c r="I133" i="1"/>
  <c r="H133" i="1"/>
  <c r="G133" i="1"/>
  <c r="F133" i="1"/>
  <c r="E133" i="1"/>
  <c r="K132" i="1"/>
  <c r="J132" i="1"/>
  <c r="I132" i="1"/>
  <c r="H132" i="1"/>
  <c r="G132" i="1"/>
  <c r="F132" i="1"/>
  <c r="E132" i="1"/>
  <c r="K131" i="1"/>
  <c r="J131" i="1"/>
  <c r="I131" i="1"/>
  <c r="H131" i="1"/>
  <c r="G131" i="1"/>
  <c r="F131" i="1"/>
  <c r="E131" i="1"/>
  <c r="K130" i="1"/>
  <c r="J130" i="1"/>
  <c r="I130" i="1"/>
  <c r="H130" i="1"/>
  <c r="G130" i="1"/>
  <c r="F130" i="1"/>
  <c r="E130" i="1"/>
  <c r="K129" i="1"/>
  <c r="J129" i="1"/>
  <c r="I129" i="1"/>
  <c r="H129" i="1"/>
  <c r="G129" i="1"/>
  <c r="F129" i="1"/>
  <c r="E129" i="1"/>
  <c r="K128" i="1"/>
  <c r="J128" i="1"/>
  <c r="I128" i="1"/>
  <c r="H128" i="1"/>
  <c r="G128" i="1"/>
  <c r="F128" i="1"/>
  <c r="E128" i="1"/>
  <c r="K127" i="1"/>
  <c r="J127" i="1"/>
  <c r="I127" i="1"/>
  <c r="H127" i="1"/>
  <c r="G127" i="1"/>
  <c r="F127" i="1"/>
  <c r="E127" i="1"/>
  <c r="K126" i="1"/>
  <c r="J126" i="1"/>
  <c r="I126" i="1"/>
  <c r="H126" i="1"/>
  <c r="G126" i="1"/>
  <c r="F126" i="1"/>
  <c r="E126" i="1"/>
  <c r="K125" i="1"/>
  <c r="K124" i="1" s="1"/>
  <c r="J125" i="1"/>
  <c r="I125" i="1"/>
  <c r="H125" i="1"/>
  <c r="G125" i="1"/>
  <c r="G124" i="1" s="1"/>
  <c r="F125" i="1"/>
  <c r="E125" i="1"/>
  <c r="J124" i="1"/>
  <c r="I124" i="1"/>
  <c r="F124" i="1"/>
  <c r="E124" i="1"/>
  <c r="K123" i="1"/>
  <c r="J123" i="1"/>
  <c r="I123" i="1"/>
  <c r="H123" i="1"/>
  <c r="G123" i="1"/>
  <c r="F123" i="1"/>
  <c r="E123" i="1"/>
  <c r="K122" i="1"/>
  <c r="J122" i="1"/>
  <c r="I122" i="1"/>
  <c r="H122" i="1"/>
  <c r="G122" i="1"/>
  <c r="F122" i="1"/>
  <c r="E122" i="1"/>
  <c r="K121" i="1"/>
  <c r="J121" i="1"/>
  <c r="I121" i="1"/>
  <c r="H121" i="1"/>
  <c r="G121" i="1"/>
  <c r="F121" i="1"/>
  <c r="E121" i="1"/>
  <c r="K120" i="1"/>
  <c r="J120" i="1"/>
  <c r="I120" i="1"/>
  <c r="H120" i="1"/>
  <c r="G120" i="1"/>
  <c r="F120" i="1"/>
  <c r="E120" i="1"/>
  <c r="K119" i="1"/>
  <c r="J119" i="1"/>
  <c r="I119" i="1"/>
  <c r="H119" i="1"/>
  <c r="G119" i="1"/>
  <c r="F119" i="1"/>
  <c r="E119" i="1"/>
  <c r="K118" i="1"/>
  <c r="J118" i="1"/>
  <c r="I118" i="1"/>
  <c r="H118" i="1"/>
  <c r="G118" i="1"/>
  <c r="F118" i="1"/>
  <c r="E118" i="1"/>
  <c r="K117" i="1"/>
  <c r="J117" i="1"/>
  <c r="I117" i="1"/>
  <c r="H117" i="1"/>
  <c r="G117" i="1"/>
  <c r="F117" i="1"/>
  <c r="E117" i="1"/>
  <c r="K116" i="1"/>
  <c r="J116" i="1"/>
  <c r="I116" i="1"/>
  <c r="H116" i="1"/>
  <c r="G116" i="1"/>
  <c r="F116" i="1"/>
  <c r="E116" i="1"/>
  <c r="K115" i="1"/>
  <c r="J115" i="1"/>
  <c r="I115" i="1"/>
  <c r="H115" i="1"/>
  <c r="G115" i="1"/>
  <c r="F115" i="1"/>
  <c r="E115" i="1"/>
  <c r="K114" i="1"/>
  <c r="J114" i="1"/>
  <c r="I114" i="1"/>
  <c r="H114" i="1"/>
  <c r="G114" i="1"/>
  <c r="F114" i="1"/>
  <c r="E114" i="1"/>
  <c r="K113" i="1"/>
  <c r="K112" i="1" s="1"/>
  <c r="J113" i="1"/>
  <c r="I113" i="1"/>
  <c r="H113" i="1"/>
  <c r="G113" i="1"/>
  <c r="G112" i="1" s="1"/>
  <c r="F113" i="1"/>
  <c r="E113" i="1"/>
  <c r="J112" i="1"/>
  <c r="I112" i="1"/>
  <c r="F112" i="1"/>
  <c r="E112" i="1"/>
  <c r="K111" i="1"/>
  <c r="J111" i="1"/>
  <c r="I111" i="1"/>
  <c r="H111" i="1"/>
  <c r="G111" i="1"/>
  <c r="F111" i="1"/>
  <c r="E111" i="1"/>
  <c r="K110" i="1"/>
  <c r="J110" i="1"/>
  <c r="I110" i="1"/>
  <c r="H110" i="1"/>
  <c r="G110" i="1"/>
  <c r="F110" i="1"/>
  <c r="E110" i="1"/>
  <c r="K109" i="1"/>
  <c r="J109" i="1"/>
  <c r="I109" i="1"/>
  <c r="H109" i="1"/>
  <c r="G109" i="1"/>
  <c r="F109" i="1"/>
  <c r="E109" i="1"/>
  <c r="K108" i="1"/>
  <c r="J108" i="1"/>
  <c r="I108" i="1"/>
  <c r="H108" i="1"/>
  <c r="G108" i="1"/>
  <c r="F108" i="1"/>
  <c r="E108" i="1"/>
  <c r="K107" i="1"/>
  <c r="J107" i="1"/>
  <c r="I107" i="1"/>
  <c r="H107" i="1"/>
  <c r="G107" i="1"/>
  <c r="F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02" i="1"/>
  <c r="J102" i="1"/>
  <c r="I102" i="1"/>
  <c r="H102" i="1"/>
  <c r="G102" i="1"/>
  <c r="F102" i="1"/>
  <c r="D102" i="1"/>
  <c r="K101" i="1"/>
  <c r="J101" i="1"/>
  <c r="I101" i="1"/>
  <c r="H101" i="1"/>
  <c r="G101" i="1"/>
  <c r="F101" i="1"/>
  <c r="D101" i="1"/>
  <c r="K100" i="1"/>
  <c r="J100" i="1"/>
  <c r="I100" i="1"/>
  <c r="H100" i="1"/>
  <c r="G100" i="1"/>
  <c r="F100" i="1"/>
  <c r="D100" i="1"/>
  <c r="K99" i="1"/>
  <c r="J99" i="1"/>
  <c r="I99" i="1"/>
  <c r="H99" i="1"/>
  <c r="G99" i="1"/>
  <c r="F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F93" i="1"/>
  <c r="E93" i="1"/>
  <c r="D93" i="1"/>
  <c r="K92" i="1"/>
  <c r="J92" i="1"/>
  <c r="I92" i="1"/>
  <c r="H92" i="1"/>
  <c r="G92" i="1"/>
  <c r="F92" i="1"/>
  <c r="E92" i="1"/>
  <c r="D92" i="1"/>
  <c r="K91" i="1"/>
  <c r="J91" i="1"/>
  <c r="I91" i="1"/>
  <c r="H91" i="1"/>
  <c r="G91" i="1"/>
  <c r="F91" i="1"/>
  <c r="E91" i="1"/>
  <c r="D91" i="1"/>
  <c r="K90" i="1"/>
  <c r="J90" i="1"/>
  <c r="I90" i="1"/>
  <c r="H90" i="1"/>
  <c r="G90" i="1"/>
  <c r="F90" i="1"/>
  <c r="E90" i="1"/>
  <c r="D90" i="1"/>
  <c r="K89" i="1"/>
  <c r="J89" i="1"/>
  <c r="I89" i="1"/>
  <c r="H89" i="1"/>
  <c r="G89" i="1"/>
  <c r="G88" i="1" s="1"/>
  <c r="F89" i="1"/>
  <c r="E89" i="1"/>
  <c r="E88" i="1" s="1"/>
  <c r="D89" i="1"/>
  <c r="K88" i="1"/>
  <c r="J88" i="1"/>
  <c r="I88" i="1"/>
  <c r="H88" i="1"/>
  <c r="F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D85" i="1"/>
  <c r="K84" i="1"/>
  <c r="J84" i="1"/>
  <c r="I84" i="1"/>
  <c r="H84" i="1"/>
  <c r="G84" i="1"/>
  <c r="F84" i="1"/>
  <c r="D84" i="1"/>
  <c r="K83" i="1"/>
  <c r="J83" i="1"/>
  <c r="I83" i="1"/>
  <c r="H83" i="1"/>
  <c r="G83" i="1"/>
  <c r="F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E76" i="1" s="1"/>
  <c r="D78" i="1"/>
  <c r="K77" i="1"/>
  <c r="K76" i="1" s="1"/>
  <c r="J77" i="1"/>
  <c r="I77" i="1"/>
  <c r="I76" i="1" s="1"/>
  <c r="H77" i="1"/>
  <c r="G77" i="1"/>
  <c r="G76" i="1" s="1"/>
  <c r="F77" i="1"/>
  <c r="F76" i="1" s="1"/>
  <c r="D77" i="1"/>
  <c r="J76" i="1"/>
  <c r="H76" i="1"/>
  <c r="D76" i="1"/>
  <c r="K75" i="1"/>
  <c r="J75" i="1"/>
  <c r="I75" i="1"/>
  <c r="H75" i="1"/>
  <c r="G75" i="1"/>
  <c r="F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D73" i="1"/>
  <c r="K72" i="1"/>
  <c r="J72" i="1"/>
  <c r="I72" i="1"/>
  <c r="H72" i="1"/>
  <c r="G72" i="1"/>
  <c r="F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D63" i="1"/>
  <c r="K62" i="1"/>
  <c r="J62" i="1"/>
  <c r="I62" i="1"/>
  <c r="H62" i="1"/>
  <c r="G62" i="1"/>
  <c r="F62" i="1"/>
  <c r="D62" i="1"/>
  <c r="K61" i="1"/>
  <c r="J61" i="1"/>
  <c r="I61" i="1"/>
  <c r="H61" i="1"/>
  <c r="G61" i="1"/>
  <c r="F61" i="1"/>
  <c r="D61" i="1"/>
  <c r="K60" i="1"/>
  <c r="J60" i="1"/>
  <c r="I60" i="1"/>
  <c r="H60" i="1"/>
  <c r="G60" i="1"/>
  <c r="F60" i="1"/>
  <c r="D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D58" i="1"/>
  <c r="K57" i="1"/>
  <c r="J57" i="1"/>
  <c r="I57" i="1"/>
  <c r="H57" i="1"/>
  <c r="G57" i="1"/>
  <c r="F57" i="1"/>
  <c r="D57" i="1"/>
  <c r="K56" i="1"/>
  <c r="J56" i="1"/>
  <c r="I56" i="1"/>
  <c r="H56" i="1"/>
  <c r="G56" i="1"/>
  <c r="F56" i="1"/>
  <c r="D56" i="1"/>
  <c r="K55" i="1"/>
  <c r="J55" i="1"/>
  <c r="I55" i="1"/>
  <c r="H55" i="1"/>
  <c r="G55" i="1"/>
  <c r="F55" i="1"/>
  <c r="D55" i="1"/>
  <c r="K54" i="1"/>
  <c r="J54" i="1"/>
  <c r="I54" i="1"/>
  <c r="H54" i="1"/>
  <c r="G54" i="1"/>
  <c r="F54" i="1"/>
  <c r="D54" i="1"/>
  <c r="K53" i="1"/>
  <c r="J53" i="1"/>
  <c r="I53" i="1"/>
  <c r="H53" i="1"/>
  <c r="H52" i="1" s="1"/>
  <c r="H51" i="1" s="1"/>
  <c r="G53" i="1"/>
  <c r="F53" i="1"/>
  <c r="D53" i="1"/>
  <c r="K52" i="1"/>
  <c r="J50" i="1"/>
  <c r="E50" i="1" s="1"/>
  <c r="K49" i="1"/>
  <c r="I49" i="1"/>
  <c r="H49" i="1"/>
  <c r="G49" i="1"/>
  <c r="F49" i="1"/>
  <c r="D49" i="1"/>
  <c r="K48" i="1"/>
  <c r="I48" i="1"/>
  <c r="H48" i="1"/>
  <c r="G48" i="1"/>
  <c r="F48" i="1"/>
  <c r="E48" i="1"/>
  <c r="D48" i="1"/>
  <c r="K47" i="1"/>
  <c r="I47" i="1"/>
  <c r="H47" i="1"/>
  <c r="G47" i="1"/>
  <c r="F47" i="1"/>
  <c r="D47" i="1"/>
  <c r="K46" i="1"/>
  <c r="I46" i="1"/>
  <c r="H46" i="1"/>
  <c r="G46" i="1"/>
  <c r="J46" i="1" s="1"/>
  <c r="F46" i="1"/>
  <c r="D46" i="1"/>
  <c r="K45" i="1"/>
  <c r="I45" i="1"/>
  <c r="H45" i="1"/>
  <c r="G45" i="1"/>
  <c r="F45" i="1"/>
  <c r="D45" i="1"/>
  <c r="K44" i="1"/>
  <c r="I44" i="1"/>
  <c r="H44" i="1"/>
  <c r="G44" i="1"/>
  <c r="J44" i="1" s="1"/>
  <c r="F44" i="1"/>
  <c r="D44" i="1"/>
  <c r="E43" i="1"/>
  <c r="K42" i="1"/>
  <c r="I42" i="1"/>
  <c r="H42" i="1"/>
  <c r="G42" i="1"/>
  <c r="F42" i="1"/>
  <c r="E42" i="1"/>
  <c r="D42" i="1"/>
  <c r="K41" i="1"/>
  <c r="I41" i="1"/>
  <c r="H41" i="1"/>
  <c r="G41" i="1"/>
  <c r="J41" i="1" s="1"/>
  <c r="F41" i="1"/>
  <c r="E41" i="1"/>
  <c r="D41" i="1"/>
  <c r="K40" i="1"/>
  <c r="I40" i="1"/>
  <c r="H40" i="1"/>
  <c r="G40" i="1"/>
  <c r="F40" i="1"/>
  <c r="E40" i="1"/>
  <c r="D40" i="1"/>
  <c r="K39" i="1"/>
  <c r="I39" i="1"/>
  <c r="H39" i="1"/>
  <c r="G39" i="1"/>
  <c r="F39" i="1"/>
  <c r="E39" i="1"/>
  <c r="D39" i="1"/>
  <c r="K38" i="1"/>
  <c r="I38" i="1"/>
  <c r="H38" i="1"/>
  <c r="G38" i="1"/>
  <c r="F38" i="1"/>
  <c r="E38" i="1"/>
  <c r="D38" i="1"/>
  <c r="K37" i="1"/>
  <c r="I37" i="1"/>
  <c r="H37" i="1"/>
  <c r="G37" i="1"/>
  <c r="J37" i="1" s="1"/>
  <c r="F37" i="1"/>
  <c r="D37" i="1"/>
  <c r="K36" i="1"/>
  <c r="I36" i="1"/>
  <c r="H36" i="1"/>
  <c r="G36" i="1"/>
  <c r="G35" i="1" s="1"/>
  <c r="F36" i="1"/>
  <c r="E36" i="1"/>
  <c r="D36" i="1"/>
  <c r="F35" i="1"/>
  <c r="K34" i="1"/>
  <c r="I34" i="1"/>
  <c r="H34" i="1"/>
  <c r="G34" i="1"/>
  <c r="J34" i="1" s="1"/>
  <c r="F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D30" i="1"/>
  <c r="K29" i="1"/>
  <c r="I29" i="1"/>
  <c r="H29" i="1"/>
  <c r="G29" i="1"/>
  <c r="F29" i="1"/>
  <c r="D29" i="1"/>
  <c r="K28" i="1"/>
  <c r="I28" i="1"/>
  <c r="H28" i="1"/>
  <c r="G28" i="1"/>
  <c r="F28" i="1"/>
  <c r="E28" i="1"/>
  <c r="D28" i="1"/>
  <c r="K27" i="1"/>
  <c r="I27" i="1"/>
  <c r="H27" i="1"/>
  <c r="G27" i="1"/>
  <c r="F27" i="1"/>
  <c r="E27" i="1"/>
  <c r="D27" i="1"/>
  <c r="K26" i="1"/>
  <c r="I26" i="1"/>
  <c r="H26" i="1"/>
  <c r="G26" i="1"/>
  <c r="J26" i="1" s="1"/>
  <c r="F26" i="1"/>
  <c r="E26" i="1"/>
  <c r="D26" i="1"/>
  <c r="K25" i="1"/>
  <c r="I25" i="1"/>
  <c r="H25" i="1"/>
  <c r="G25" i="1"/>
  <c r="J25" i="1" s="1"/>
  <c r="F25" i="1"/>
  <c r="E25" i="1"/>
  <c r="D25" i="1"/>
  <c r="K24" i="1"/>
  <c r="I24" i="1"/>
  <c r="H24" i="1"/>
  <c r="G24" i="1"/>
  <c r="J24" i="1" s="1"/>
  <c r="F24" i="1"/>
  <c r="E24" i="1"/>
  <c r="D24" i="1"/>
  <c r="K23" i="1"/>
  <c r="I23" i="1"/>
  <c r="H23" i="1"/>
  <c r="G23" i="1"/>
  <c r="J23" i="1" s="1"/>
  <c r="F23" i="1"/>
  <c r="D23" i="1"/>
  <c r="K22" i="1"/>
  <c r="I22" i="1"/>
  <c r="H22" i="1"/>
  <c r="G22" i="1"/>
  <c r="J22" i="1" s="1"/>
  <c r="F22" i="1"/>
  <c r="E22" i="1"/>
  <c r="D22" i="1"/>
  <c r="K21" i="1"/>
  <c r="I21" i="1"/>
  <c r="H21" i="1"/>
  <c r="G21" i="1"/>
  <c r="F21" i="1"/>
  <c r="E21" i="1"/>
  <c r="D21" i="1"/>
  <c r="K20" i="1"/>
  <c r="I20" i="1"/>
  <c r="H20" i="1"/>
  <c r="G20" i="1"/>
  <c r="F20" i="1"/>
  <c r="E20" i="1"/>
  <c r="D20" i="1"/>
  <c r="K19" i="1"/>
  <c r="I19" i="1"/>
  <c r="H19" i="1"/>
  <c r="G19" i="1"/>
  <c r="J19" i="1" s="1"/>
  <c r="F19" i="1"/>
  <c r="E19" i="1"/>
  <c r="D19" i="1"/>
  <c r="K18" i="1"/>
  <c r="I18" i="1"/>
  <c r="H18" i="1"/>
  <c r="G18" i="1"/>
  <c r="J18" i="1" s="1"/>
  <c r="F18" i="1"/>
  <c r="F17" i="1" s="1"/>
  <c r="D18" i="1"/>
  <c r="H35" i="1" l="1"/>
  <c r="I52" i="1"/>
  <c r="I51" i="1" s="1"/>
  <c r="J28" i="1"/>
  <c r="K35" i="1"/>
  <c r="K43" i="1"/>
  <c r="H43" i="1"/>
  <c r="F52" i="1"/>
  <c r="J52" i="1"/>
  <c r="J51" i="1" s="1"/>
  <c r="G52" i="1"/>
  <c r="E51" i="1"/>
  <c r="H124" i="1"/>
  <c r="H148" i="1"/>
  <c r="H172" i="1"/>
  <c r="E208" i="1"/>
  <c r="I208" i="1"/>
  <c r="H232" i="1"/>
  <c r="D256" i="1"/>
  <c r="D255" i="1" s="1"/>
  <c r="D254" i="1" s="1"/>
  <c r="D253" i="1" s="1"/>
  <c r="D252" i="1" s="1"/>
  <c r="D251" i="1" s="1"/>
  <c r="D250" i="1" s="1"/>
  <c r="D249" i="1" s="1"/>
  <c r="D248" i="1" s="1"/>
  <c r="D247" i="1" s="1"/>
  <c r="D246" i="1" s="1"/>
  <c r="D245" i="1" s="1"/>
  <c r="D244" i="1" s="1"/>
  <c r="D243" i="1" s="1"/>
  <c r="D242" i="1" s="1"/>
  <c r="D241" i="1" s="1"/>
  <c r="D240" i="1" s="1"/>
  <c r="D239" i="1" s="1"/>
  <c r="D238" i="1" s="1"/>
  <c r="D237" i="1" s="1"/>
  <c r="D236" i="1" s="1"/>
  <c r="D235" i="1" s="1"/>
  <c r="D234" i="1" s="1"/>
  <c r="D233" i="1" s="1"/>
  <c r="D232" i="1" s="1"/>
  <c r="D231" i="1" s="1"/>
  <c r="D230" i="1" s="1"/>
  <c r="D229" i="1" s="1"/>
  <c r="D228" i="1" s="1"/>
  <c r="D227" i="1" s="1"/>
  <c r="D226" i="1" s="1"/>
  <c r="D225" i="1" s="1"/>
  <c r="D224" i="1" s="1"/>
  <c r="D223" i="1" s="1"/>
  <c r="D222" i="1" s="1"/>
  <c r="D221" i="1" s="1"/>
  <c r="D220" i="1" s="1"/>
  <c r="D219" i="1" s="1"/>
  <c r="D218" i="1" s="1"/>
  <c r="D217" i="1" s="1"/>
  <c r="D211" i="1" s="1"/>
  <c r="D210" i="1" s="1"/>
  <c r="D209" i="1" s="1"/>
  <c r="D208" i="1" s="1"/>
  <c r="D207" i="1" s="1"/>
  <c r="D206" i="1" s="1"/>
  <c r="D205" i="1" s="1"/>
  <c r="D204" i="1" s="1"/>
  <c r="D203" i="1" s="1"/>
  <c r="D202" i="1" s="1"/>
  <c r="D201" i="1" s="1"/>
  <c r="D200" i="1" s="1"/>
  <c r="D199" i="1" s="1"/>
  <c r="D198" i="1" s="1"/>
  <c r="D197" i="1" s="1"/>
  <c r="D196" i="1" s="1"/>
  <c r="D195" i="1" s="1"/>
  <c r="D194" i="1" s="1"/>
  <c r="D193" i="1" s="1"/>
  <c r="D192" i="1" s="1"/>
  <c r="D191" i="1" s="1"/>
  <c r="D190" i="1" s="1"/>
  <c r="D189" i="1" s="1"/>
  <c r="D188" i="1" s="1"/>
  <c r="D187" i="1" s="1"/>
  <c r="D182" i="1" s="1"/>
  <c r="D181" i="1" s="1"/>
  <c r="D180" i="1" s="1"/>
  <c r="D179" i="1" s="1"/>
  <c r="D178" i="1" s="1"/>
  <c r="D177" i="1" s="1"/>
  <c r="D176" i="1" s="1"/>
  <c r="D175" i="1" s="1"/>
  <c r="D174" i="1" s="1"/>
  <c r="D173" i="1" s="1"/>
  <c r="D172" i="1" s="1"/>
  <c r="D171" i="1" s="1"/>
  <c r="D170" i="1" s="1"/>
  <c r="D169" i="1" s="1"/>
  <c r="D168" i="1" s="1"/>
  <c r="D167" i="1" s="1"/>
  <c r="D166" i="1" s="1"/>
  <c r="D165" i="1" s="1"/>
  <c r="D164" i="1" s="1"/>
  <c r="D163" i="1" s="1"/>
  <c r="D162" i="1" s="1"/>
  <c r="D161" i="1" s="1"/>
  <c r="D160" i="1" s="1"/>
  <c r="D159" i="1" s="1"/>
  <c r="D158" i="1" s="1"/>
  <c r="D157" i="1" s="1"/>
  <c r="D156" i="1" s="1"/>
  <c r="D155" i="1" s="1"/>
  <c r="D154" i="1" s="1"/>
  <c r="D153" i="1" s="1"/>
  <c r="D152" i="1" s="1"/>
  <c r="D151" i="1" s="1"/>
  <c r="D150" i="1" s="1"/>
  <c r="D149" i="1" s="1"/>
  <c r="D148" i="1" s="1"/>
  <c r="D147" i="1" s="1"/>
  <c r="D146" i="1" s="1"/>
  <c r="D145" i="1" s="1"/>
  <c r="D144" i="1" s="1"/>
  <c r="D143" i="1" s="1"/>
  <c r="D142" i="1" s="1"/>
  <c r="D141" i="1" s="1"/>
  <c r="D140" i="1" s="1"/>
  <c r="D139" i="1" s="1"/>
  <c r="D138" i="1" s="1"/>
  <c r="D137" i="1" s="1"/>
  <c r="D136" i="1" s="1"/>
  <c r="D135" i="1" s="1"/>
  <c r="D134" i="1" s="1"/>
  <c r="D133" i="1" s="1"/>
  <c r="D132" i="1" s="1"/>
  <c r="D131" i="1" s="1"/>
  <c r="D130" i="1" s="1"/>
  <c r="D129" i="1" s="1"/>
  <c r="D128" i="1" s="1"/>
  <c r="D127" i="1" s="1"/>
  <c r="D126" i="1" s="1"/>
  <c r="D125" i="1" s="1"/>
  <c r="D124" i="1" s="1"/>
  <c r="D123" i="1" s="1"/>
  <c r="D122" i="1" s="1"/>
  <c r="D121" i="1" s="1"/>
  <c r="D120" i="1" s="1"/>
  <c r="D119" i="1" s="1"/>
  <c r="D118" i="1" s="1"/>
  <c r="D117" i="1" s="1"/>
  <c r="D116" i="1" s="1"/>
  <c r="D115" i="1" s="1"/>
  <c r="D114" i="1" s="1"/>
  <c r="D113" i="1" s="1"/>
  <c r="D112" i="1" s="1"/>
  <c r="D111" i="1" s="1"/>
  <c r="D110" i="1" s="1"/>
  <c r="D109" i="1" s="1"/>
  <c r="J27" i="1"/>
  <c r="D35" i="1"/>
  <c r="J47" i="1"/>
  <c r="H112" i="1"/>
  <c r="H136" i="1"/>
  <c r="H160" i="1"/>
  <c r="E196" i="1"/>
  <c r="I196" i="1"/>
  <c r="H220" i="1"/>
  <c r="H244" i="1"/>
  <c r="F51" i="1"/>
  <c r="G51" i="1"/>
  <c r="J29" i="1"/>
  <c r="J17" i="1" s="1"/>
  <c r="J40" i="1"/>
  <c r="F43" i="1"/>
  <c r="F16" i="1" s="1"/>
  <c r="F15" i="1" s="1"/>
  <c r="F14" i="1" s="1"/>
  <c r="F13" i="1" s="1"/>
  <c r="K51" i="1"/>
  <c r="J36" i="1"/>
  <c r="J48" i="1"/>
  <c r="I256" i="1"/>
  <c r="K17" i="1"/>
  <c r="K16" i="1" s="1"/>
  <c r="H17" i="1"/>
  <c r="H16" i="1" s="1"/>
  <c r="H15" i="1" s="1"/>
  <c r="H14" i="1" s="1"/>
  <c r="H13" i="1" s="1"/>
  <c r="J49" i="1"/>
  <c r="I43" i="1"/>
  <c r="D17" i="1"/>
  <c r="G43" i="1"/>
  <c r="J45" i="1"/>
  <c r="D43" i="1"/>
  <c r="J21" i="1"/>
  <c r="I35" i="1"/>
  <c r="J39" i="1"/>
  <c r="G17" i="1"/>
  <c r="I17" i="1"/>
  <c r="J20" i="1"/>
  <c r="E17" i="1"/>
  <c r="J38" i="1"/>
  <c r="J42" i="1"/>
  <c r="E35" i="1"/>
  <c r="D52" i="1"/>
  <c r="D51" i="1" s="1"/>
  <c r="D50" i="1" s="1"/>
  <c r="J43" i="1" l="1"/>
  <c r="K15" i="1"/>
  <c r="K14" i="1" s="1"/>
  <c r="K13" i="1" s="1"/>
  <c r="J35" i="1"/>
  <c r="J16" i="1" s="1"/>
  <c r="J15" i="1" s="1"/>
  <c r="J14" i="1" s="1"/>
  <c r="J13" i="1" s="1"/>
  <c r="I16" i="1"/>
  <c r="I15" i="1" s="1"/>
  <c r="I14" i="1" s="1"/>
  <c r="I13" i="1" s="1"/>
  <c r="E16" i="1"/>
  <c r="E15" i="1" s="1"/>
  <c r="E14" i="1" s="1"/>
  <c r="E13" i="1" s="1"/>
  <c r="G16" i="1"/>
  <c r="G15" i="1" s="1"/>
  <c r="G14" i="1" s="1"/>
  <c r="G13" i="1" s="1"/>
  <c r="D16" i="1"/>
  <c r="D15" i="1" l="1"/>
  <c r="D14" i="1"/>
  <c r="D13" i="1" s="1"/>
</calcChain>
</file>

<file path=xl/sharedStrings.xml><?xml version="1.0" encoding="utf-8"?>
<sst xmlns="http://schemas.openxmlformats.org/spreadsheetml/2006/main" count="525" uniqueCount="491">
  <si>
    <t>Cap.61.02 Ordine publica si siguranta nationala"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</si>
  <si>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</si>
  <si>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</si>
  <si>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</si>
  <si>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</si>
  <si>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</si>
  <si>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</si>
  <si>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</si>
  <si>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</si>
  <si>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</si>
  <si>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</si>
  <si>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</si>
  <si>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</si>
  <si>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</si>
  <si>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</si>
  <si>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</si>
  <si>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</si>
  <si>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</si>
  <si>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</si>
  <si>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</si>
  <si>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</si>
  <si>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</si>
  <si>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</si>
  <si>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</si>
  <si>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</si>
  <si>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</si>
  <si>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</si>
  <si>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</si>
  <si>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</si>
  <si>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</si>
  <si>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</si>
  <si>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</si>
  <si>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</si>
  <si>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</si>
  <si>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</si>
  <si>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</si>
  <si>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</si>
  <si>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</si>
  <si>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</si>
  <si>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</si>
  <si>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</si>
  <si>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</si>
  <si>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</si>
  <si>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</si>
  <si>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</si>
  <si>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</si>
  <si>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</si>
  <si>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</si>
  <si>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</si>
  <si>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</si>
  <si>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</si>
  <si>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</si>
  <si>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</si>
  <si>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</si>
  <si>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</si>
  <si>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</si>
  <si>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</si>
  <si>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</si>
  <si>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</si>
  <si>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</si>
  <si>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</si>
  <si>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</si>
  <si>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</si>
  <si>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</si>
  <si>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</si>
  <si>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</si>
  <si>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</si>
  <si>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</si>
  <si>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</si>
  <si>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</si>
  <si>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</si>
  <si>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</si>
  <si>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</si>
  <si>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</si>
  <si>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</si>
  <si>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</si>
  <si>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</si>
  <si>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</si>
  <si>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</si>
  <si>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</si>
  <si>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</si>
  <si>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</si>
  <si>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</si>
  <si>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</si>
  <si>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</si>
  <si>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</si>
  <si>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</si>
  <si>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</si>
  <si>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x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</si>
  <si>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</si>
  <si>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</si>
  <si>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</si>
  <si>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</si>
  <si>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</si>
  <si>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</si>
  <si>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</si>
  <si>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</si>
  <si>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</si>
  <si>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</si>
  <si>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</si>
  <si>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</si>
  <si>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</si>
  <si>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</si>
  <si>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</si>
  <si>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</si>
  <si>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</si>
  <si>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</si>
  <si>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</si>
  <si>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</si>
  <si>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</si>
  <si>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</si>
  <si>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</si>
  <si>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</si>
  <si>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</si>
  <si>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</si>
  <si>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</si>
  <si>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</si>
  <si>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</si>
  <si>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</si>
  <si>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</si>
  <si>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</si>
  <si>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</si>
  <si>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</si>
  <si>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</si>
  <si>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</si>
  <si>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</si>
  <si>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</si>
  <si>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</si>
  <si>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</si>
  <si>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</si>
  <si>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</si>
  <si>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</si>
  <si>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</si>
  <si>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</si>
  <si>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</si>
  <si>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</si>
  <si>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</si>
  <si>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</si>
  <si>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</si>
  <si>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</si>
  <si>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</si>
  <si>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</si>
  <si>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</si>
  <si>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</si>
  <si>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</si>
  <si>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</si>
  <si>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</si>
  <si>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</si>
  <si>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</si>
  <si>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</si>
  <si>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</si>
  <si>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</si>
  <si>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</si>
  <si>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</si>
  <si>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</si>
  <si>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</si>
  <si>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</si>
  <si>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</si>
  <si>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</si>
  <si>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</si>
  <si>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</si>
  <si>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</si>
  <si>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</si>
  <si>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</si>
  <si>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</si>
  <si>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</si>
  <si>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</si>
  <si>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</si>
  <si>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</si>
  <si>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</si>
  <si>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</si>
  <si>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</si>
  <si>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</si>
  <si>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</si>
  <si>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</si>
  <si>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</si>
  <si>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</si>
  <si>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</si>
  <si>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</si>
  <si>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</si>
  <si>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</si>
  <si>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</si>
  <si>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</si>
  <si>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</si>
  <si>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</si>
  <si>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</si>
  <si>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</si>
  <si>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</si>
  <si>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</si>
  <si>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</si>
  <si>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</si>
  <si>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</si>
  <si>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</si>
  <si>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</si>
  <si>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</si>
  <si>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</si>
  <si>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</si>
  <si>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</si>
  <si>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</si>
  <si>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</si>
  <si>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</si>
  <si>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</si>
  <si>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</si>
  <si>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</si>
  <si>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</si>
  <si>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</si>
  <si>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</si>
  <si>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</si>
  <si>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</si>
  <si>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</si>
  <si>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</si>
  <si>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</si>
  <si>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</si>
  <si>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</si>
  <si>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</si>
  <si>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</si>
  <si>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</si>
  <si>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</si>
  <si>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</si>
  <si>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</si>
  <si>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</si>
  <si>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</si>
  <si>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</si>
  <si>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</si>
  <si>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</si>
  <si>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</si>
  <si>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</si>
  <si>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</si>
  <si>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</si>
  <si>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</si>
  <si>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</si>
  <si>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</si>
  <si>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</si>
  <si>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</si>
  <si>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</si>
  <si>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</si>
  <si>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</si>
  <si>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</si>
  <si>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</si>
  <si>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</si>
  <si>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</si>
  <si>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</si>
  <si>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</si>
  <si>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</si>
  <si>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</si>
  <si>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</si>
  <si>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</si>
  <si>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</si>
  <si>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</si>
  <si>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</si>
  <si>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</si>
  <si>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</si>
  <si>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</si>
  <si>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</si>
  <si>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</si>
  <si>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</si>
  <si>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</si>
  <si>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</si>
  <si>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</si>
  <si>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</si>
  <si>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</si>
  <si>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</si>
  <si>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</si>
  <si>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</si>
  <si>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</si>
  <si>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</si>
  <si>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</si>
  <si>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</si>
  <si>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</si>
  <si>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</si>
  <si>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</si>
  <si>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</si>
  <si>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</si>
  <si>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</si>
  <si>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</si>
  <si>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</si>
  <si>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</si>
  <si>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</si>
  <si>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</si>
  <si>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</si>
  <si>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</si>
  <si>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</si>
  <si>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</si>
  <si>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</si>
  <si>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</si>
  <si>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</si>
  <si>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</si>
  <si>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</si>
  <si>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</si>
  <si>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</si>
  <si>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</si>
  <si>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</si>
  <si>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</si>
  <si>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</si>
  <si>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</si>
  <si>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</si>
  <si>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</si>
  <si>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</si>
  <si>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</si>
  <si>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</si>
  <si>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</si>
  <si>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</si>
  <si>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</si>
  <si>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</si>
  <si>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</si>
  <si>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</si>
  <si>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</si>
  <si>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</si>
  <si>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</si>
  <si>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</si>
  <si>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</si>
  <si>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</si>
  <si>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</si>
  <si>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</si>
  <si>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</si>
  <si>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</si>
  <si>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</si>
  <si>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</si>
  <si>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</si>
  <si>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</si>
  <si>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</si>
  <si>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</si>
  <si>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</si>
  <si>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</si>
  <si>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</si>
  <si>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</si>
  <si>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</si>
  <si>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</si>
  <si>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</si>
  <si>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</si>
  <si>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</si>
  <si>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</si>
  <si>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</si>
  <si>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</si>
  <si>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</si>
  <si>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</si>
  <si>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</si>
  <si>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</si>
  <si>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</si>
  <si>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</si>
  <si>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</si>
  <si>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</si>
  <si>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</si>
  <si>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</si>
  <si>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</si>
  <si>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</si>
  <si>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</si>
  <si>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</si>
  <si>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</si>
  <si>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</si>
  <si>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</si>
  <si>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</si>
  <si>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</si>
  <si>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</si>
  <si>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</si>
  <si>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</si>
  <si>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</si>
  <si>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</si>
  <si>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</si>
  <si>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</si>
  <si>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</si>
  <si>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</si>
  <si>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</si>
  <si>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</si>
  <si>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</si>
  <si>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</si>
  <si>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</si>
  <si>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</si>
  <si>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</si>
  <si>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</si>
  <si>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</si>
  <si>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</si>
  <si>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</si>
  <si>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</si>
  <si>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</si>
  <si>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</si>
  <si>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</si>
  <si>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</si>
  <si>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</si>
  <si>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</si>
  <si>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</si>
  <si>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</si>
  <si>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</si>
  <si>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</si>
  <si>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</si>
  <si>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</si>
  <si>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</si>
  <si>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</si>
  <si>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</si>
  <si>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</si>
  <si>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</si>
  <si>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</si>
  <si>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</si>
  <si>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</si>
  <si>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</si>
  <si>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</si>
  <si>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</si>
  <si>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</si>
  <si>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</si>
  <si>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</si>
  <si>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</si>
  <si>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</si>
  <si>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</si>
  <si>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</si>
  <si>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</si>
  <si>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</si>
  <si>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</si>
  <si>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</si>
  <si>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</si>
  <si>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</si>
  <si>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</si>
  <si>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</si>
  <si>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</si>
  <si>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</si>
  <si>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</si>
  <si>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</si>
  <si>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</si>
  <si>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</si>
  <si>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</si>
  <si>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</si>
  <si>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</si>
  <si>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</si>
  <si>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</si>
  <si>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</si>
  <si>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</si>
  <si>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</si>
  <si>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</si>
  <si>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</si>
  <si>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</si>
  <si>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</si>
  <si>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</si>
  <si>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</si>
  <si>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</si>
  <si>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</si>
  <si>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</si>
  <si>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</si>
  <si>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</si>
  <si>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</si>
  <si>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</si>
  <si>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</si>
  <si>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</si>
  <si>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</si>
  <si>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</si>
  <si>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</si>
  <si>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</si>
  <si>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</si>
  <si>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</si>
  <si>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</si>
  <si>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</si>
  <si>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</si>
  <si>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</si>
  <si>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</si>
  <si>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</si>
  <si>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</si>
  <si>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</si>
  <si>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</si>
  <si>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</si>
  <si>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</si>
  <si>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</si>
  <si>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</si>
  <si>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</si>
  <si>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</si>
  <si>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</si>
  <si>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</si>
  <si>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</si>
  <si>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</si>
  <si>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</si>
  <si>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</si>
  <si>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</si>
  <si>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</si>
  <si>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</si>
  <si>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</si>
  <si>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</si>
  <si>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</si>
  <si>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</si>
  <si>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</si>
  <si>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</si>
  <si>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</si>
  <si>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</si>
  <si>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</si>
  <si>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</si>
  <si>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</si>
  <si>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</si>
  <si>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</si>
  <si>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</si>
  <si>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</si>
  <si>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6 la H.C.L. nr. 119/31.05.2018</t>
  </si>
  <si>
    <t>PREŞEDINTE DE ŞEDINŢĂ,</t>
  </si>
  <si>
    <t>SECRETAR,</t>
  </si>
  <si>
    <t>MIHAELA MARIA RACOLŢA</t>
  </si>
  <si>
    <t>ARDELEAN OCTAVIAN IULIAN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</si>
</sst>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2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183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1" fontId="8" fillId="4" borderId="15" xfId="4" applyNumberFormat="1" applyFont="1" applyFill="1" applyBorder="1" applyAlignment="1">
      <alignment horizontal="center" vertical="center" wrapText="1"/>
    </xf>
    <xf numFmtId="3" fontId="4" fillId="4" borderId="15" xfId="4" applyNumberFormat="1" applyFont="1" applyFill="1" applyBorder="1" applyAlignment="1">
      <alignment vertical="center" wrapText="1"/>
    </xf>
    <xf numFmtId="1" fontId="8" fillId="5" borderId="14" xfId="4" applyNumberFormat="1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vertical="center" wrapText="1"/>
    </xf>
    <xf numFmtId="0" fontId="10" fillId="6" borderId="14" xfId="5" applyFont="1" applyFill="1" applyBorder="1" applyAlignment="1">
      <alignment vertical="center"/>
    </xf>
    <xf numFmtId="0" fontId="11" fillId="6" borderId="14" xfId="5" applyFont="1" applyFill="1" applyBorder="1"/>
    <xf numFmtId="49" fontId="8" fillId="6" borderId="14" xfId="5" applyNumberFormat="1" applyFont="1" applyFill="1" applyBorder="1" applyAlignment="1">
      <alignment horizontal="right"/>
    </xf>
    <xf numFmtId="3" fontId="4" fillId="6" borderId="14" xfId="4" applyNumberFormat="1" applyFont="1" applyFill="1" applyBorder="1" applyAlignment="1">
      <alignment vertical="center" wrapText="1"/>
    </xf>
    <xf numFmtId="49" fontId="12" fillId="7" borderId="14" xfId="5" applyNumberFormat="1" applyFont="1" applyFill="1" applyBorder="1" applyAlignment="1">
      <alignment horizontal="left" vertical="center"/>
    </xf>
    <xf numFmtId="49" fontId="12" fillId="7" borderId="14" xfId="5" applyNumberFormat="1" applyFont="1" applyFill="1" applyBorder="1" applyAlignment="1">
      <alignment horizontal="left" vertical="top"/>
    </xf>
    <xf numFmtId="49" fontId="13" fillId="7" borderId="14" xfId="5" applyNumberFormat="1" applyFont="1" applyFill="1" applyBorder="1" applyAlignment="1">
      <alignment horizontal="right"/>
    </xf>
    <xf numFmtId="3" fontId="12" fillId="7" borderId="14" xfId="2" applyNumberFormat="1" applyFont="1" applyFill="1" applyBorder="1" applyAlignment="1"/>
    <xf numFmtId="0" fontId="14" fillId="0" borderId="0" xfId="2" applyFont="1" applyFill="1"/>
    <xf numFmtId="49" fontId="7" fillId="8" borderId="14" xfId="5" applyNumberFormat="1" applyFont="1" applyFill="1" applyBorder="1" applyAlignment="1">
      <alignment horizontal="left" vertical="top"/>
    </xf>
    <xf numFmtId="49" fontId="8" fillId="8" borderId="14" xfId="5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/>
    <xf numFmtId="0" fontId="7" fillId="0" borderId="14" xfId="5" applyFont="1" applyFill="1" applyBorder="1"/>
    <xf numFmtId="0" fontId="1" fillId="0" borderId="14" xfId="5" applyFont="1" applyFill="1" applyBorder="1"/>
    <xf numFmtId="49" fontId="15" fillId="0" borderId="14" xfId="5" applyNumberFormat="1" applyFont="1" applyFill="1" applyBorder="1" applyAlignment="1">
      <alignment horizontal="right"/>
    </xf>
    <xf numFmtId="3" fontId="4" fillId="0" borderId="14" xfId="4" applyNumberFormat="1" applyFont="1" applyFill="1" applyBorder="1" applyAlignment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/>
      <protection locked="0"/>
    </xf>
    <xf numFmtId="0" fontId="16" fillId="0" borderId="14" xfId="5" applyFont="1" applyFill="1" applyBorder="1"/>
    <xf numFmtId="0" fontId="17" fillId="0" borderId="14" xfId="5" applyFont="1" applyFill="1" applyBorder="1"/>
    <xf numFmtId="49" fontId="18" fillId="0" borderId="14" xfId="5" applyNumberFormat="1" applyFont="1" applyFill="1" applyBorder="1" applyAlignment="1">
      <alignment horizontal="right"/>
    </xf>
    <xf numFmtId="0" fontId="17" fillId="0" borderId="0" xfId="2" applyFont="1" applyFill="1"/>
    <xf numFmtId="49" fontId="7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8" borderId="14" xfId="5" applyFont="1" applyFill="1" applyBorder="1"/>
    <xf numFmtId="3" fontId="4" fillId="8" borderId="14" xfId="2" applyNumberFormat="1" applyFont="1" applyFill="1" applyBorder="1" applyAlignment="1">
      <alignment horizontal="right"/>
    </xf>
    <xf numFmtId="3" fontId="4" fillId="0" borderId="14" xfId="2" applyNumberFormat="1" applyFont="1" applyFill="1" applyBorder="1" applyAlignment="1">
      <alignment horizontal="right"/>
    </xf>
    <xf numFmtId="49" fontId="7" fillId="8" borderId="14" xfId="5" quotePrefix="1" applyNumberFormat="1" applyFont="1" applyFill="1" applyBorder="1" applyAlignment="1">
      <alignment horizontal="left" vertical="top"/>
    </xf>
    <xf numFmtId="49" fontId="1" fillId="8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7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7" fillId="0" borderId="14" xfId="5" applyFont="1" applyFill="1" applyBorder="1" applyAlignment="1"/>
    <xf numFmtId="1" fontId="18" fillId="0" borderId="14" xfId="2" quotePrefix="1" applyNumberFormat="1" applyFont="1" applyFill="1" applyBorder="1" applyAlignment="1">
      <alignment horizontal="right"/>
    </xf>
    <xf numFmtId="3" fontId="19" fillId="0" borderId="14" xfId="2" applyNumberFormat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 applyProtection="1">
      <alignment horizontal="right"/>
      <protection locked="0"/>
    </xf>
    <xf numFmtId="3" fontId="12" fillId="7" borderId="14" xfId="2" applyNumberFormat="1" applyFont="1" applyFill="1" applyBorder="1" applyAlignment="1">
      <alignment horizontal="right"/>
    </xf>
    <xf numFmtId="49" fontId="7" fillId="8" borderId="14" xfId="5" applyNumberFormat="1" applyFont="1" applyFill="1" applyBorder="1" applyAlignment="1">
      <alignment horizontal="left" vertical="center"/>
    </xf>
    <xf numFmtId="0" fontId="1" fillId="0" borderId="14" xfId="5" applyFont="1" applyFill="1" applyBorder="1" applyAlignment="1">
      <alignment wrapText="1"/>
    </xf>
    <xf numFmtId="0" fontId="7" fillId="8" borderId="14" xfId="5" applyFont="1" applyFill="1" applyBorder="1"/>
    <xf numFmtId="164" fontId="7" fillId="8" borderId="14" xfId="1" applyFont="1" applyFill="1" applyBorder="1" applyAlignment="1">
      <alignment horizontal="left" vertical="top"/>
    </xf>
    <xf numFmtId="0" fontId="7" fillId="8" borderId="14" xfId="5" applyFont="1" applyFill="1" applyBorder="1" applyAlignment="1"/>
    <xf numFmtId="0" fontId="15" fillId="0" borderId="14" xfId="6" applyFont="1" applyFill="1" applyBorder="1" applyAlignment="1">
      <alignment horizontal="right"/>
    </xf>
    <xf numFmtId="3" fontId="4" fillId="7" borderId="14" xfId="2" applyNumberFormat="1" applyFont="1" applyFill="1" applyBorder="1" applyAlignment="1">
      <alignment horizontal="right"/>
    </xf>
    <xf numFmtId="0" fontId="1" fillId="0" borderId="14" xfId="5" applyFont="1" applyFill="1" applyBorder="1" applyAlignment="1"/>
    <xf numFmtId="49" fontId="7" fillId="8" borderId="14" xfId="5" applyNumberFormat="1" applyFont="1" applyFill="1" applyBorder="1"/>
    <xf numFmtId="49" fontId="7" fillId="0" borderId="14" xfId="5" applyNumberFormat="1" applyFont="1" applyFill="1" applyBorder="1"/>
    <xf numFmtId="0" fontId="15" fillId="0" borderId="14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4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2" fillId="7" borderId="14" xfId="5" applyNumberFormat="1" applyFont="1" applyFill="1" applyBorder="1" applyAlignment="1">
      <alignment horizontal="left"/>
    </xf>
    <xf numFmtId="0" fontId="7" fillId="7" borderId="14" xfId="5" applyFont="1" applyFill="1" applyBorder="1" applyAlignment="1"/>
    <xf numFmtId="49" fontId="13" fillId="7" borderId="14" xfId="5" applyNumberFormat="1" applyFont="1" applyFill="1" applyBorder="1" applyAlignment="1">
      <alignment horizontal="right" vertical="center"/>
    </xf>
    <xf numFmtId="49" fontId="8" fillId="0" borderId="14" xfId="5" applyNumberFormat="1" applyFont="1" applyFill="1" applyBorder="1" applyAlignment="1">
      <alignment horizontal="right"/>
    </xf>
    <xf numFmtId="0" fontId="22" fillId="0" borderId="14" xfId="5" applyFont="1" applyFill="1" applyBorder="1"/>
    <xf numFmtId="0" fontId="22" fillId="0" borderId="14" xfId="5" applyFont="1" applyFill="1" applyBorder="1" applyAlignment="1">
      <alignment wrapText="1"/>
    </xf>
    <xf numFmtId="49" fontId="23" fillId="0" borderId="14" xfId="5" applyNumberFormat="1" applyFont="1" applyFill="1" applyBorder="1" applyAlignment="1">
      <alignment horizontal="right"/>
    </xf>
    <xf numFmtId="0" fontId="22" fillId="9" borderId="0" xfId="2" applyFont="1" applyFill="1"/>
    <xf numFmtId="0" fontId="1" fillId="0" borderId="14" xfId="2" applyFont="1" applyFill="1" applyBorder="1"/>
    <xf numFmtId="49" fontId="7" fillId="7" borderId="14" xfId="5" applyNumberFormat="1" applyFont="1" applyFill="1" applyBorder="1" applyAlignment="1">
      <alignment horizontal="left" vertical="top"/>
    </xf>
    <xf numFmtId="0" fontId="1" fillId="7" borderId="14" xfId="5" applyFont="1" applyFill="1" applyBorder="1"/>
    <xf numFmtId="49" fontId="8" fillId="7" borderId="14" xfId="5" applyNumberFormat="1" applyFont="1" applyFill="1" applyBorder="1" applyAlignment="1">
      <alignment horizontal="right"/>
    </xf>
    <xf numFmtId="0" fontId="7" fillId="8" borderId="14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right"/>
    </xf>
    <xf numFmtId="0" fontId="7" fillId="0" borderId="14" xfId="5" applyFont="1" applyFill="1" applyBorder="1" applyAlignment="1"/>
    <xf numFmtId="0" fontId="10" fillId="8" borderId="14" xfId="5" applyFont="1" applyFill="1" applyBorder="1"/>
    <xf numFmtId="49" fontId="24" fillId="8" borderId="14" xfId="5" applyNumberFormat="1" applyFont="1" applyFill="1" applyBorder="1" applyAlignment="1">
      <alignment horizontal="left" vertical="top"/>
    </xf>
    <xf numFmtId="0" fontId="24" fillId="0" borderId="14" xfId="5" applyFont="1" applyFill="1" applyBorder="1"/>
    <xf numFmtId="49" fontId="24" fillId="0" borderId="14" xfId="5" applyNumberFormat="1" applyFont="1" applyFill="1" applyBorder="1" applyAlignment="1">
      <alignment horizontal="left" vertical="top"/>
    </xf>
    <xf numFmtId="49" fontId="12" fillId="7" borderId="14" xfId="5" quotePrefix="1" applyNumberFormat="1" applyFont="1" applyFill="1" applyBorder="1" applyAlignment="1">
      <alignment horizontal="left" vertical="top"/>
    </xf>
    <xf numFmtId="0" fontId="15" fillId="0" borderId="14" xfId="5" applyFont="1" applyFill="1" applyBorder="1" applyAlignment="1">
      <alignment horizontal="right"/>
    </xf>
    <xf numFmtId="0" fontId="12" fillId="7" borderId="14" xfId="5" applyFont="1" applyFill="1" applyBorder="1"/>
    <xf numFmtId="0" fontId="8" fillId="5" borderId="14" xfId="2" applyFont="1" applyFill="1" applyBorder="1" applyAlignment="1">
      <alignment horizontal="center" vertical="center"/>
    </xf>
    <xf numFmtId="3" fontId="4" fillId="5" borderId="14" xfId="2" applyNumberFormat="1" applyFont="1" applyFill="1" applyBorder="1" applyAlignment="1">
      <alignment horizontal="right"/>
    </xf>
    <xf numFmtId="0" fontId="22" fillId="0" borderId="0" xfId="2" applyFont="1" applyFill="1"/>
    <xf numFmtId="0" fontId="25" fillId="0" borderId="14" xfId="5" applyFont="1" applyFill="1" applyBorder="1"/>
    <xf numFmtId="0" fontId="25" fillId="9" borderId="0" xfId="2" applyFont="1" applyFill="1"/>
    <xf numFmtId="0" fontId="26" fillId="0" borderId="14" xfId="5" applyFont="1" applyFill="1" applyBorder="1"/>
    <xf numFmtId="0" fontId="27" fillId="0" borderId="14" xfId="0" applyFont="1" applyFill="1" applyBorder="1" applyAlignment="1">
      <alignment wrapText="1"/>
    </xf>
    <xf numFmtId="0" fontId="26" fillId="9" borderId="0" xfId="2" applyFont="1" applyFill="1"/>
    <xf numFmtId="49" fontId="7" fillId="0" borderId="14" xfId="5" applyNumberFormat="1" applyFont="1" applyFill="1" applyBorder="1" applyAlignment="1">
      <alignment horizontal="center"/>
    </xf>
    <xf numFmtId="0" fontId="8" fillId="7" borderId="14" xfId="0" quotePrefix="1" applyFont="1" applyFill="1" applyBorder="1" applyAlignment="1"/>
    <xf numFmtId="0" fontId="29" fillId="0" borderId="14" xfId="0" applyFont="1" applyFill="1" applyBorder="1" applyAlignment="1">
      <alignment horizontal="left" wrapText="1" indent="2"/>
    </xf>
    <xf numFmtId="0" fontId="15" fillId="0" borderId="14" xfId="0" quotePrefix="1" applyFont="1" applyFill="1" applyBorder="1" applyAlignment="1">
      <alignment horizontal="right"/>
    </xf>
    <xf numFmtId="0" fontId="8" fillId="8" borderId="14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29" fillId="0" borderId="14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0" fillId="6" borderId="14" xfId="5" applyFont="1" applyFill="1" applyBorder="1"/>
    <xf numFmtId="49" fontId="31" fillId="6" borderId="14" xfId="5" applyNumberFormat="1" applyFont="1" applyFill="1" applyBorder="1" applyAlignment="1">
      <alignment horizontal="left" vertical="top"/>
    </xf>
    <xf numFmtId="3" fontId="4" fillId="6" borderId="14" xfId="2" applyNumberFormat="1" applyFont="1" applyFill="1" applyBorder="1" applyAlignment="1">
      <alignment horizontal="right"/>
    </xf>
    <xf numFmtId="49" fontId="7" fillId="7" borderId="14" xfId="5" quotePrefix="1" applyNumberFormat="1" applyFont="1" applyFill="1" applyBorder="1" applyAlignment="1">
      <alignment horizontal="left" vertical="top"/>
    </xf>
    <xf numFmtId="49" fontId="1" fillId="7" borderId="14" xfId="5" applyNumberFormat="1" applyFont="1" applyFill="1" applyBorder="1" applyAlignment="1">
      <alignment horizontal="left" vertical="top"/>
    </xf>
    <xf numFmtId="0" fontId="8" fillId="7" borderId="14" xfId="5" applyFont="1" applyFill="1" applyBorder="1" applyAlignment="1">
      <alignment horizontal="right"/>
    </xf>
    <xf numFmtId="0" fontId="8" fillId="8" borderId="14" xfId="5" applyFont="1" applyFill="1" applyBorder="1" applyAlignment="1">
      <alignment horizontal="right"/>
    </xf>
    <xf numFmtId="49" fontId="16" fillId="0" borderId="14" xfId="5" applyNumberFormat="1" applyFont="1" applyFill="1" applyBorder="1" applyAlignment="1">
      <alignment horizontal="left" vertical="top"/>
    </xf>
    <xf numFmtId="3" fontId="5" fillId="8" borderId="14" xfId="2" applyNumberFormat="1" applyFont="1" applyFill="1" applyBorder="1" applyAlignment="1"/>
    <xf numFmtId="3" fontId="5" fillId="8" borderId="14" xfId="2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/>
    </xf>
    <xf numFmtId="3" fontId="5" fillId="7" borderId="14" xfId="2" applyNumberFormat="1" applyFont="1" applyFill="1" applyBorder="1" applyAlignment="1">
      <alignment horizontal="right"/>
    </xf>
    <xf numFmtId="49" fontId="7" fillId="8" borderId="14" xfId="5" applyNumberFormat="1" applyFont="1" applyFill="1" applyBorder="1" applyAlignment="1">
      <alignment vertical="top"/>
    </xf>
    <xf numFmtId="49" fontId="7" fillId="0" borderId="14" xfId="5" applyNumberFormat="1" applyFont="1" applyFill="1" applyBorder="1" applyAlignment="1">
      <alignment vertical="top"/>
    </xf>
    <xf numFmtId="49" fontId="7" fillId="7" borderId="14" xfId="5" applyNumberFormat="1" applyFont="1" applyFill="1" applyBorder="1" applyAlignment="1">
      <alignment vertical="top"/>
    </xf>
    <xf numFmtId="0" fontId="8" fillId="7" borderId="14" xfId="2" applyFont="1" applyFill="1" applyBorder="1" applyAlignment="1">
      <alignment horizontal="right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3" fontId="29" fillId="0" borderId="14" xfId="2" applyNumberFormat="1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7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5" fillId="8" borderId="14" xfId="0" applyFont="1" applyFill="1" applyBorder="1" applyAlignment="1">
      <alignment horizontal="left" wrapText="1"/>
    </xf>
    <xf numFmtId="0" fontId="5" fillId="8" borderId="14" xfId="0" applyFont="1" applyFill="1" applyBorder="1" applyAlignment="1">
      <alignment wrapText="1"/>
    </xf>
    <xf numFmtId="0" fontId="30" fillId="8" borderId="14" xfId="0" applyFont="1" applyFill="1" applyBorder="1" applyAlignment="1"/>
    <xf numFmtId="0" fontId="7" fillId="8" borderId="14" xfId="0" applyFont="1" applyFill="1" applyBorder="1" applyAlignment="1">
      <alignment horizontal="left" wrapText="1"/>
    </xf>
    <xf numFmtId="49" fontId="10" fillId="7" borderId="14" xfId="5" applyNumberFormat="1" applyFont="1" applyFill="1" applyBorder="1" applyAlignment="1">
      <alignment horizontal="left" vertical="center" wrapText="1"/>
    </xf>
    <xf numFmtId="0" fontId="5" fillId="8" borderId="14" xfId="0" quotePrefix="1" applyFont="1" applyFill="1" applyBorder="1" applyAlignment="1">
      <alignment horizontal="left" wrapText="1"/>
    </xf>
    <xf numFmtId="49" fontId="7" fillId="0" borderId="14" xfId="5" applyNumberFormat="1" applyFont="1" applyFill="1" applyBorder="1" applyAlignment="1">
      <alignment horizontal="left" wrapText="1"/>
    </xf>
    <xf numFmtId="49" fontId="12" fillId="7" borderId="14" xfId="5" applyNumberFormat="1" applyFont="1" applyFill="1" applyBorder="1" applyAlignment="1">
      <alignment horizontal="left" vertical="center" wrapText="1"/>
    </xf>
    <xf numFmtId="1" fontId="7" fillId="5" borderId="14" xfId="4" applyNumberFormat="1" applyFont="1" applyFill="1" applyBorder="1" applyAlignment="1">
      <alignment horizontal="center" vertical="center" wrapText="1"/>
    </xf>
    <xf numFmtId="49" fontId="7" fillId="7" borderId="14" xfId="5" applyNumberFormat="1" applyFont="1" applyFill="1" applyBorder="1" applyAlignment="1">
      <alignment horizontal="left" vertical="center" wrapText="1"/>
    </xf>
    <xf numFmtId="49" fontId="7" fillId="8" borderId="14" xfId="5" applyNumberFormat="1" applyFont="1" applyFill="1" applyBorder="1" applyAlignment="1">
      <alignment horizontal="left" vertical="top" wrapText="1"/>
    </xf>
    <xf numFmtId="0" fontId="28" fillId="7" borderId="14" xfId="0" quotePrefix="1" applyFont="1" applyFill="1" applyBorder="1" applyAlignment="1">
      <alignment vertical="center" wrapText="1"/>
    </xf>
    <xf numFmtId="0" fontId="7" fillId="8" borderId="14" xfId="6" applyFont="1" applyFill="1" applyBorder="1" applyAlignment="1">
      <alignment horizontal="left" wrapText="1"/>
    </xf>
    <xf numFmtId="49" fontId="12" fillId="7" borderId="14" xfId="5" applyNumberFormat="1" applyFont="1" applyFill="1" applyBorder="1" applyAlignment="1">
      <alignment horizontal="left" vertical="top" wrapText="1"/>
    </xf>
    <xf numFmtId="0" fontId="0" fillId="8" borderId="14" xfId="0" applyFill="1" applyBorder="1"/>
    <xf numFmtId="0" fontId="7" fillId="0" borderId="14" xfId="5" applyFont="1" applyFill="1" applyBorder="1" applyAlignment="1">
      <alignment horizontal="left" wrapText="1"/>
    </xf>
    <xf numFmtId="1" fontId="4" fillId="4" borderId="15" xfId="4" applyNumberFormat="1" applyFont="1" applyFill="1" applyBorder="1" applyAlignment="1">
      <alignment horizontal="center" vertical="center" wrapText="1"/>
    </xf>
    <xf numFmtId="1" fontId="4" fillId="5" borderId="14" xfId="4" applyNumberFormat="1" applyFont="1" applyFill="1" applyBorder="1" applyAlignment="1">
      <alignment horizontal="center" vertical="center" wrapText="1"/>
    </xf>
    <xf numFmtId="0" fontId="12" fillId="7" borderId="14" xfId="5" applyFont="1" applyFill="1" applyBorder="1" applyAlignment="1">
      <alignment horizontal="center" vertical="center" wrapText="1"/>
    </xf>
    <xf numFmtId="49" fontId="7" fillId="8" borderId="14" xfId="5" applyNumberFormat="1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9" fillId="3" borderId="7" xfId="4" applyNumberFormat="1" applyFont="1" applyFill="1" applyBorder="1" applyAlignment="1">
      <alignment horizontal="center" vertical="center" wrapText="1"/>
    </xf>
    <xf numFmtId="1" fontId="9" fillId="3" borderId="12" xfId="4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C2406256-0754-4CE7-A0B8-07785980D7AF}"/>
            </a:ext>
          </a:extLst>
        </xdr:cNvPr>
        <xdr:cNvSpPr>
          <a:spLocks/>
        </xdr:cNvSpPr>
      </xdr:nvSpPr>
      <xdr:spPr bwMode="auto">
        <a:xfrm>
          <a:off x="4476750" y="21088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A0EC520B-D71D-4850-9FDF-4E798DA5025E}"/>
            </a:ext>
          </a:extLst>
        </xdr:cNvPr>
        <xdr:cNvSpPr>
          <a:spLocks/>
        </xdr:cNvSpPr>
      </xdr:nvSpPr>
      <xdr:spPr bwMode="auto">
        <a:xfrm>
          <a:off x="4476750" y="21088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39AD90BC-30A1-4839-B6B8-6EDA31A017BC}"/>
            </a:ext>
          </a:extLst>
        </xdr:cNvPr>
        <xdr:cNvSpPr txBox="1">
          <a:spLocks noChangeArrowheads="1"/>
        </xdr:cNvSpPr>
      </xdr:nvSpPr>
      <xdr:spPr bwMode="auto">
        <a:xfrm>
          <a:off x="89535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CB0A09E9-E5F5-415C-B569-8923865CB1A3}"/>
            </a:ext>
          </a:extLst>
        </xdr:cNvPr>
        <xdr:cNvSpPr>
          <a:spLocks/>
        </xdr:cNvSpPr>
      </xdr:nvSpPr>
      <xdr:spPr bwMode="auto">
        <a:xfrm>
          <a:off x="4476750" y="21088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7/ANEXE%20BILANT%202017/DECEMBRIE%202017/DETALIERIsursa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"/>
      <sheetName val="54"/>
      <sheetName val="55"/>
      <sheetName val="61TOTAL"/>
      <sheetName val="POLITIA LOCALA"/>
      <sheetName val="ISU"/>
      <sheetName val="61 ALTE"/>
      <sheetName val="66"/>
      <sheetName val="68TOTAL"/>
      <sheetName val="SPAS"/>
      <sheetName val="CRESE"/>
      <sheetName val="HANDI+68 PRIMARIE"/>
      <sheetName val="70"/>
      <sheetName val="74"/>
      <sheetName val="83"/>
      <sheetName val="84"/>
      <sheetName val="Sheet1"/>
      <sheetName val="84 (2)"/>
    </sheetNames>
    <sheetDataSet>
      <sheetData sheetId="0"/>
      <sheetData sheetId="1"/>
      <sheetData sheetId="2"/>
      <sheetData sheetId="3"/>
      <sheetData sheetId="4">
        <row r="17">
          <cell r="F17">
            <v>3476400</v>
          </cell>
          <cell r="G17">
            <v>3468343</v>
          </cell>
          <cell r="H17">
            <v>3468343</v>
          </cell>
          <cell r="I17">
            <v>3468343</v>
          </cell>
          <cell r="K17">
            <v>3717106</v>
          </cell>
        </row>
        <row r="22">
          <cell r="F22">
            <v>469000</v>
          </cell>
          <cell r="G22">
            <v>467385</v>
          </cell>
          <cell r="H22">
            <v>467385</v>
          </cell>
          <cell r="I22">
            <v>467385</v>
          </cell>
          <cell r="K22">
            <v>447477</v>
          </cell>
        </row>
        <row r="28">
          <cell r="F28">
            <v>400</v>
          </cell>
          <cell r="G28">
            <v>277</v>
          </cell>
          <cell r="H28">
            <v>277</v>
          </cell>
          <cell r="I28">
            <v>277</v>
          </cell>
          <cell r="K28">
            <v>422</v>
          </cell>
        </row>
        <row r="29">
          <cell r="F29">
            <v>5000</v>
          </cell>
          <cell r="G29">
            <v>4641</v>
          </cell>
          <cell r="H29">
            <v>4641</v>
          </cell>
          <cell r="I29">
            <v>4641</v>
          </cell>
          <cell r="K29">
            <v>4641</v>
          </cell>
        </row>
        <row r="33">
          <cell r="F33">
            <v>2300</v>
          </cell>
          <cell r="G33">
            <v>2132</v>
          </cell>
          <cell r="H33">
            <v>2132</v>
          </cell>
          <cell r="I33">
            <v>2132</v>
          </cell>
          <cell r="K33">
            <v>2369</v>
          </cell>
        </row>
        <row r="36">
          <cell r="F36">
            <v>1075500</v>
          </cell>
          <cell r="G36">
            <v>1075129</v>
          </cell>
          <cell r="H36">
            <v>1075129</v>
          </cell>
          <cell r="I36">
            <v>1075129</v>
          </cell>
          <cell r="K36">
            <v>963149</v>
          </cell>
        </row>
        <row r="37">
          <cell r="K37">
            <v>122857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K40" t="str">
            <v>x</v>
          </cell>
        </row>
        <row r="43">
          <cell r="F43">
            <v>623500</v>
          </cell>
          <cell r="G43">
            <v>622211</v>
          </cell>
          <cell r="H43">
            <v>622211</v>
          </cell>
          <cell r="I43">
            <v>622211</v>
          </cell>
          <cell r="K43">
            <v>658597</v>
          </cell>
        </row>
        <row r="44">
          <cell r="F44">
            <v>18600</v>
          </cell>
          <cell r="G44">
            <v>18349</v>
          </cell>
          <cell r="H44">
            <v>18349</v>
          </cell>
          <cell r="I44">
            <v>18349</v>
          </cell>
          <cell r="K44">
            <v>19411</v>
          </cell>
        </row>
        <row r="45">
          <cell r="F45">
            <v>205500</v>
          </cell>
          <cell r="G45">
            <v>204788</v>
          </cell>
          <cell r="H45">
            <v>204788</v>
          </cell>
          <cell r="I45">
            <v>204788</v>
          </cell>
          <cell r="K45">
            <v>216679</v>
          </cell>
        </row>
        <row r="46">
          <cell r="F46">
            <v>10400</v>
          </cell>
          <cell r="G46">
            <v>10247</v>
          </cell>
          <cell r="H46">
            <v>10247</v>
          </cell>
          <cell r="I46">
            <v>10247</v>
          </cell>
          <cell r="K46">
            <v>10856</v>
          </cell>
        </row>
        <row r="48">
          <cell r="F48">
            <v>33400</v>
          </cell>
          <cell r="G48">
            <v>33272</v>
          </cell>
          <cell r="H48">
            <v>33272</v>
          </cell>
          <cell r="I48">
            <v>33272</v>
          </cell>
          <cell r="K48">
            <v>35416</v>
          </cell>
        </row>
        <row r="52">
          <cell r="F52">
            <v>12000</v>
          </cell>
          <cell r="G52">
            <v>10747</v>
          </cell>
          <cell r="H52">
            <v>10747</v>
          </cell>
          <cell r="I52">
            <v>10747</v>
          </cell>
          <cell r="J52">
            <v>0</v>
          </cell>
          <cell r="K52">
            <v>12382</v>
          </cell>
        </row>
        <row r="53">
          <cell r="F53">
            <v>2000</v>
          </cell>
          <cell r="G53">
            <v>1895</v>
          </cell>
          <cell r="H53">
            <v>1895</v>
          </cell>
          <cell r="I53">
            <v>1895</v>
          </cell>
          <cell r="J53">
            <v>0</v>
          </cell>
          <cell r="K53">
            <v>1583</v>
          </cell>
        </row>
        <row r="54">
          <cell r="F54">
            <v>19900</v>
          </cell>
          <cell r="G54">
            <v>18490</v>
          </cell>
          <cell r="H54">
            <v>18490</v>
          </cell>
          <cell r="I54">
            <v>18490</v>
          </cell>
          <cell r="J54">
            <v>0</v>
          </cell>
          <cell r="K54">
            <v>18490</v>
          </cell>
        </row>
        <row r="55">
          <cell r="F55">
            <v>3100</v>
          </cell>
          <cell r="G55">
            <v>2455</v>
          </cell>
          <cell r="H55">
            <v>2455</v>
          </cell>
          <cell r="I55">
            <v>2455</v>
          </cell>
          <cell r="J55">
            <v>0</v>
          </cell>
          <cell r="K55">
            <v>2383</v>
          </cell>
        </row>
        <row r="56">
          <cell r="F56">
            <v>86500</v>
          </cell>
          <cell r="G56">
            <v>86319</v>
          </cell>
          <cell r="H56">
            <v>86319</v>
          </cell>
          <cell r="I56">
            <v>86319</v>
          </cell>
          <cell r="J56">
            <v>0</v>
          </cell>
          <cell r="K56">
            <v>82882</v>
          </cell>
        </row>
        <row r="57">
          <cell r="F57">
            <v>10500</v>
          </cell>
          <cell r="G57">
            <v>9826</v>
          </cell>
          <cell r="H57">
            <v>9826</v>
          </cell>
          <cell r="I57">
            <v>9826</v>
          </cell>
          <cell r="J57">
            <v>0</v>
          </cell>
          <cell r="K57">
            <v>18041</v>
          </cell>
        </row>
        <row r="58">
          <cell r="J58">
            <v>0</v>
          </cell>
        </row>
        <row r="59">
          <cell r="F59">
            <v>30000</v>
          </cell>
          <cell r="G59">
            <v>29120</v>
          </cell>
          <cell r="H59">
            <v>29120</v>
          </cell>
          <cell r="I59">
            <v>29120</v>
          </cell>
          <cell r="J59">
            <v>0</v>
          </cell>
          <cell r="K59">
            <v>28789</v>
          </cell>
        </row>
        <row r="60">
          <cell r="F60">
            <v>92000</v>
          </cell>
          <cell r="G60">
            <v>78621</v>
          </cell>
          <cell r="H60">
            <v>78621</v>
          </cell>
          <cell r="I60">
            <v>78621</v>
          </cell>
          <cell r="J60">
            <v>0</v>
          </cell>
          <cell r="K60">
            <v>76344</v>
          </cell>
        </row>
        <row r="61">
          <cell r="F61">
            <v>2000</v>
          </cell>
          <cell r="G61">
            <v>1338</v>
          </cell>
          <cell r="H61">
            <v>1338</v>
          </cell>
          <cell r="I61">
            <v>1338</v>
          </cell>
          <cell r="J61">
            <v>0</v>
          </cell>
          <cell r="K61">
            <v>551</v>
          </cell>
        </row>
        <row r="62">
          <cell r="F62">
            <v>24000</v>
          </cell>
          <cell r="G62">
            <v>16216</v>
          </cell>
          <cell r="H62">
            <v>16216</v>
          </cell>
          <cell r="I62">
            <v>16216</v>
          </cell>
          <cell r="J62">
            <v>0</v>
          </cell>
          <cell r="K62">
            <v>16216</v>
          </cell>
        </row>
        <row r="64">
          <cell r="J64">
            <v>0</v>
          </cell>
        </row>
        <row r="65"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F71">
            <v>148000</v>
          </cell>
          <cell r="G71">
            <v>140021</v>
          </cell>
          <cell r="H71">
            <v>140021</v>
          </cell>
          <cell r="I71">
            <v>140021</v>
          </cell>
          <cell r="J71">
            <v>0</v>
          </cell>
          <cell r="K71">
            <v>73821</v>
          </cell>
        </row>
        <row r="72">
          <cell r="F72">
            <v>99000</v>
          </cell>
          <cell r="G72">
            <v>93879</v>
          </cell>
          <cell r="H72">
            <v>93879</v>
          </cell>
          <cell r="I72">
            <v>93879</v>
          </cell>
          <cell r="J72">
            <v>0</v>
          </cell>
          <cell r="K72">
            <v>59187</v>
          </cell>
        </row>
        <row r="73">
          <cell r="J73">
            <v>0</v>
          </cell>
        </row>
        <row r="74">
          <cell r="F74">
            <v>49000</v>
          </cell>
          <cell r="G74">
            <v>46142</v>
          </cell>
          <cell r="H74">
            <v>46142</v>
          </cell>
          <cell r="I74">
            <v>46142</v>
          </cell>
          <cell r="J74">
            <v>0</v>
          </cell>
          <cell r="K74">
            <v>14634</v>
          </cell>
        </row>
        <row r="76">
          <cell r="F76">
            <v>83500</v>
          </cell>
          <cell r="G76">
            <v>81206</v>
          </cell>
          <cell r="H76">
            <v>81206</v>
          </cell>
          <cell r="I76">
            <v>81206</v>
          </cell>
          <cell r="J76">
            <v>0</v>
          </cell>
          <cell r="K76">
            <v>81206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F80">
            <v>700</v>
          </cell>
          <cell r="G80">
            <v>400</v>
          </cell>
          <cell r="H80">
            <v>400</v>
          </cell>
          <cell r="I80">
            <v>400</v>
          </cell>
          <cell r="J80">
            <v>0</v>
          </cell>
        </row>
        <row r="81">
          <cell r="J81">
            <v>0</v>
          </cell>
        </row>
        <row r="82">
          <cell r="F82">
            <v>28000</v>
          </cell>
          <cell r="G82">
            <v>27934</v>
          </cell>
          <cell r="H82">
            <v>27934</v>
          </cell>
          <cell r="I82">
            <v>27934</v>
          </cell>
          <cell r="J82">
            <v>0</v>
          </cell>
          <cell r="K82">
            <v>27934</v>
          </cell>
        </row>
        <row r="83">
          <cell r="F83">
            <v>12000</v>
          </cell>
          <cell r="G83">
            <v>9856</v>
          </cell>
          <cell r="H83">
            <v>9856</v>
          </cell>
          <cell r="I83">
            <v>9856</v>
          </cell>
          <cell r="J83">
            <v>0</v>
          </cell>
          <cell r="K83">
            <v>10029</v>
          </cell>
        </row>
        <row r="84">
          <cell r="F84">
            <v>7000</v>
          </cell>
          <cell r="G84">
            <v>6041</v>
          </cell>
          <cell r="H84">
            <v>6041</v>
          </cell>
          <cell r="I84">
            <v>6041</v>
          </cell>
          <cell r="J84">
            <v>0</v>
          </cell>
          <cell r="K84">
            <v>5455</v>
          </cell>
        </row>
        <row r="85">
          <cell r="J85">
            <v>0</v>
          </cell>
        </row>
        <row r="86">
          <cell r="J86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F96">
            <v>4000</v>
          </cell>
          <cell r="G96">
            <v>935</v>
          </cell>
          <cell r="H96">
            <v>935</v>
          </cell>
          <cell r="I96">
            <v>935</v>
          </cell>
          <cell r="J96">
            <v>0</v>
          </cell>
          <cell r="K96">
            <v>935</v>
          </cell>
        </row>
        <row r="97">
          <cell r="J97">
            <v>0</v>
          </cell>
        </row>
        <row r="98">
          <cell r="F98">
            <v>34800</v>
          </cell>
          <cell r="G98">
            <v>31972</v>
          </cell>
          <cell r="H98">
            <v>31972</v>
          </cell>
          <cell r="I98">
            <v>31972</v>
          </cell>
          <cell r="J98">
            <v>0</v>
          </cell>
          <cell r="K98">
            <v>31972</v>
          </cell>
        </row>
        <row r="99">
          <cell r="F99">
            <v>1000</v>
          </cell>
          <cell r="G99">
            <v>602</v>
          </cell>
          <cell r="H99">
            <v>602</v>
          </cell>
          <cell r="I99">
            <v>602</v>
          </cell>
          <cell r="J99">
            <v>0</v>
          </cell>
          <cell r="K99">
            <v>602</v>
          </cell>
        </row>
        <row r="100">
          <cell r="J100">
            <v>0</v>
          </cell>
        </row>
        <row r="101">
          <cell r="F101">
            <v>29500</v>
          </cell>
          <cell r="G101">
            <v>28735</v>
          </cell>
          <cell r="H101">
            <v>28735</v>
          </cell>
          <cell r="I101">
            <v>28735</v>
          </cell>
          <cell r="J101">
            <v>0</v>
          </cell>
          <cell r="K101">
            <v>28735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F106">
            <v>4300</v>
          </cell>
          <cell r="G106">
            <v>2635</v>
          </cell>
          <cell r="H106">
            <v>2635</v>
          </cell>
          <cell r="I106">
            <v>2635</v>
          </cell>
          <cell r="J106">
            <v>0</v>
          </cell>
          <cell r="K106">
            <v>2635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-4804</v>
          </cell>
          <cell r="H182">
            <v>-4804</v>
          </cell>
          <cell r="I182">
            <v>-4804</v>
          </cell>
          <cell r="J182">
            <v>0</v>
          </cell>
          <cell r="K182">
            <v>0</v>
          </cell>
        </row>
        <row r="183">
          <cell r="G183">
            <v>-4804</v>
          </cell>
          <cell r="H183">
            <v>-4804</v>
          </cell>
          <cell r="I183">
            <v>-4804</v>
          </cell>
          <cell r="J183">
            <v>0</v>
          </cell>
        </row>
        <row r="184">
          <cell r="J184">
            <v>0</v>
          </cell>
        </row>
        <row r="185">
          <cell r="F185">
            <v>367500</v>
          </cell>
          <cell r="G185">
            <v>255830</v>
          </cell>
          <cell r="H185">
            <v>255830</v>
          </cell>
          <cell r="I185">
            <v>255830</v>
          </cell>
          <cell r="J185">
            <v>0</v>
          </cell>
          <cell r="K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6">
          <cell r="F256">
            <v>367500</v>
          </cell>
          <cell r="G256">
            <v>255830</v>
          </cell>
          <cell r="H256">
            <v>255830</v>
          </cell>
          <cell r="I256">
            <v>255830</v>
          </cell>
          <cell r="J256">
            <v>0</v>
          </cell>
          <cell r="K256">
            <v>0</v>
          </cell>
        </row>
        <row r="257">
          <cell r="F257">
            <v>367500</v>
          </cell>
          <cell r="G257">
            <v>255830</v>
          </cell>
          <cell r="H257">
            <v>255830</v>
          </cell>
          <cell r="I257">
            <v>255830</v>
          </cell>
          <cell r="J257">
            <v>0</v>
          </cell>
          <cell r="K257">
            <v>0</v>
          </cell>
        </row>
        <row r="258">
          <cell r="F258">
            <v>367500</v>
          </cell>
          <cell r="G258">
            <v>255830</v>
          </cell>
          <cell r="H258">
            <v>255830</v>
          </cell>
          <cell r="I258">
            <v>255830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F260">
            <v>130000</v>
          </cell>
          <cell r="G260">
            <v>120734</v>
          </cell>
          <cell r="H260">
            <v>120734</v>
          </cell>
          <cell r="I260">
            <v>120734</v>
          </cell>
          <cell r="J260">
            <v>0</v>
          </cell>
        </row>
        <row r="261">
          <cell r="J261">
            <v>0</v>
          </cell>
        </row>
        <row r="262">
          <cell r="F262">
            <v>237500</v>
          </cell>
          <cell r="G262">
            <v>135096</v>
          </cell>
          <cell r="H262">
            <v>135096</v>
          </cell>
          <cell r="I262">
            <v>135096</v>
          </cell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5"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F57">
            <v>4000</v>
          </cell>
          <cell r="G57">
            <v>3349</v>
          </cell>
          <cell r="H57">
            <v>3349</v>
          </cell>
          <cell r="I57">
            <v>3349</v>
          </cell>
          <cell r="J57">
            <v>0</v>
          </cell>
          <cell r="K57">
            <v>3349</v>
          </cell>
        </row>
        <row r="58">
          <cell r="J58">
            <v>0</v>
          </cell>
        </row>
        <row r="59">
          <cell r="J59">
            <v>0</v>
          </cell>
        </row>
        <row r="60">
          <cell r="F60">
            <v>24500</v>
          </cell>
          <cell r="G60">
            <v>24206</v>
          </cell>
          <cell r="H60">
            <v>24206</v>
          </cell>
          <cell r="I60">
            <v>24206</v>
          </cell>
          <cell r="J60">
            <v>0</v>
          </cell>
          <cell r="K60">
            <v>24463</v>
          </cell>
        </row>
        <row r="61">
          <cell r="F61">
            <v>3500</v>
          </cell>
          <cell r="G61">
            <v>3365</v>
          </cell>
          <cell r="H61">
            <v>3365</v>
          </cell>
          <cell r="I61">
            <v>3365</v>
          </cell>
          <cell r="J61">
            <v>0</v>
          </cell>
          <cell r="K61">
            <v>3365</v>
          </cell>
        </row>
        <row r="62">
          <cell r="F62">
            <v>20000</v>
          </cell>
          <cell r="G62">
            <v>19504</v>
          </cell>
          <cell r="H62">
            <v>19504</v>
          </cell>
          <cell r="I62">
            <v>19504</v>
          </cell>
          <cell r="J62">
            <v>0</v>
          </cell>
          <cell r="K62">
            <v>19504</v>
          </cell>
        </row>
        <row r="64">
          <cell r="J64">
            <v>0</v>
          </cell>
        </row>
        <row r="65"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F71">
            <v>9500</v>
          </cell>
          <cell r="G71">
            <v>9421</v>
          </cell>
          <cell r="H71">
            <v>9421</v>
          </cell>
          <cell r="I71">
            <v>9421</v>
          </cell>
          <cell r="J71">
            <v>0</v>
          </cell>
          <cell r="K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F74">
            <v>9500</v>
          </cell>
          <cell r="G74">
            <v>9421</v>
          </cell>
          <cell r="H74">
            <v>9421</v>
          </cell>
          <cell r="I74">
            <v>9421</v>
          </cell>
          <cell r="J74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F98">
            <v>8500</v>
          </cell>
          <cell r="G98">
            <v>8449</v>
          </cell>
          <cell r="H98">
            <v>8449</v>
          </cell>
          <cell r="I98">
            <v>8449</v>
          </cell>
          <cell r="J98">
            <v>0</v>
          </cell>
          <cell r="K98">
            <v>8449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F106">
            <v>8500</v>
          </cell>
          <cell r="G106">
            <v>8449</v>
          </cell>
          <cell r="H106">
            <v>8449</v>
          </cell>
          <cell r="I106">
            <v>8449</v>
          </cell>
          <cell r="J106">
            <v>0</v>
          </cell>
          <cell r="K106">
            <v>8449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118000</v>
          </cell>
          <cell r="G185">
            <v>116679</v>
          </cell>
          <cell r="H185">
            <v>116679</v>
          </cell>
          <cell r="I185">
            <v>116679</v>
          </cell>
          <cell r="J185">
            <v>0</v>
          </cell>
          <cell r="K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6">
          <cell r="F256">
            <v>118000</v>
          </cell>
          <cell r="G256">
            <v>116679</v>
          </cell>
          <cell r="H256">
            <v>116679</v>
          </cell>
          <cell r="I256">
            <v>116679</v>
          </cell>
          <cell r="J256">
            <v>0</v>
          </cell>
          <cell r="K256">
            <v>0</v>
          </cell>
        </row>
        <row r="257">
          <cell r="F257">
            <v>118000</v>
          </cell>
          <cell r="G257">
            <v>116679</v>
          </cell>
          <cell r="H257">
            <v>116679</v>
          </cell>
          <cell r="I257">
            <v>116679</v>
          </cell>
          <cell r="J257">
            <v>0</v>
          </cell>
          <cell r="K257">
            <v>0</v>
          </cell>
        </row>
        <row r="258">
          <cell r="F258">
            <v>118000</v>
          </cell>
          <cell r="G258">
            <v>116679</v>
          </cell>
          <cell r="H258">
            <v>116679</v>
          </cell>
          <cell r="I258">
            <v>116679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F260">
            <v>87000</v>
          </cell>
          <cell r="G260">
            <v>86970</v>
          </cell>
          <cell r="H260">
            <v>86970</v>
          </cell>
          <cell r="I260">
            <v>86970</v>
          </cell>
          <cell r="J260">
            <v>0</v>
          </cell>
        </row>
        <row r="261">
          <cell r="F261">
            <v>8000</v>
          </cell>
          <cell r="G261">
            <v>7575</v>
          </cell>
          <cell r="H261">
            <v>7575</v>
          </cell>
          <cell r="I261">
            <v>7575</v>
          </cell>
          <cell r="J261">
            <v>0</v>
          </cell>
        </row>
        <row r="262">
          <cell r="F262">
            <v>23000</v>
          </cell>
          <cell r="G262">
            <v>22134</v>
          </cell>
          <cell r="H262">
            <v>22134</v>
          </cell>
          <cell r="I262">
            <v>22134</v>
          </cell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6"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140000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6">
          <cell r="F256">
            <v>140000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140000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140000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F260">
            <v>140000</v>
          </cell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K285"/>
  <sheetViews>
    <sheetView tabSelected="1" view="pageLayout" zoomScaleNormal="100" zoomScaleSheetLayoutView="85" workbookViewId="0">
      <selection activeCell="I1" sqref="I1"/>
    </sheetView>
  </sheetViews>
  <sheetFormatPr defaultRowHeight="12.75"/>
  <cols>
    <col min="1" max="1" width="5.140625" style="1" customWidth="1"/>
    <col min="2" max="2" width="58.7109375" style="135" customWidth="1"/>
    <col min="3" max="3" width="8.140625" style="1" customWidth="1"/>
    <col min="4" max="4" width="11.7109375" style="1" customWidth="1"/>
    <col min="5" max="5" width="13.5703125" style="1" customWidth="1"/>
    <col min="6" max="6" width="13" style="1" customWidth="1"/>
    <col min="7" max="7" width="13.140625" style="1" customWidth="1"/>
    <col min="8" max="8" width="13.28515625" style="1" customWidth="1"/>
    <col min="9" max="9" width="12.28515625" style="1" customWidth="1"/>
    <col min="10" max="10" width="11.5703125" style="1" customWidth="1"/>
    <col min="11" max="11" width="12.42578125" style="1" customWidth="1"/>
    <col min="12" max="256" width="9.140625" style="1"/>
    <col min="257" max="257" width="5.140625" style="1" customWidth="1"/>
    <col min="258" max="258" width="58.7109375" style="1" customWidth="1"/>
    <col min="259" max="259" width="8.140625" style="1" customWidth="1"/>
    <col min="260" max="260" width="11.7109375" style="1" customWidth="1"/>
    <col min="261" max="261" width="13.5703125" style="1" customWidth="1"/>
    <col min="262" max="262" width="13" style="1" customWidth="1"/>
    <col min="263" max="263" width="13.140625" style="1" customWidth="1"/>
    <col min="264" max="264" width="13.28515625" style="1" customWidth="1"/>
    <col min="265" max="265" width="12.28515625" style="1" customWidth="1"/>
    <col min="266" max="266" width="11.5703125" style="1" customWidth="1"/>
    <col min="267" max="267" width="12.42578125" style="1" customWidth="1"/>
    <col min="268" max="512" width="9.140625" style="1"/>
    <col min="513" max="513" width="5.140625" style="1" customWidth="1"/>
    <col min="514" max="514" width="58.7109375" style="1" customWidth="1"/>
    <col min="515" max="515" width="8.140625" style="1" customWidth="1"/>
    <col min="516" max="516" width="11.7109375" style="1" customWidth="1"/>
    <col min="517" max="517" width="13.5703125" style="1" customWidth="1"/>
    <col min="518" max="518" width="13" style="1" customWidth="1"/>
    <col min="519" max="519" width="13.140625" style="1" customWidth="1"/>
    <col min="520" max="520" width="13.28515625" style="1" customWidth="1"/>
    <col min="521" max="521" width="12.28515625" style="1" customWidth="1"/>
    <col min="522" max="522" width="11.5703125" style="1" customWidth="1"/>
    <col min="523" max="523" width="12.42578125" style="1" customWidth="1"/>
    <col min="524" max="768" width="9.140625" style="1"/>
    <col min="769" max="769" width="5.140625" style="1" customWidth="1"/>
    <col min="770" max="770" width="58.7109375" style="1" customWidth="1"/>
    <col min="771" max="771" width="8.140625" style="1" customWidth="1"/>
    <col min="772" max="772" width="11.7109375" style="1" customWidth="1"/>
    <col min="773" max="773" width="13.5703125" style="1" customWidth="1"/>
    <col min="774" max="774" width="13" style="1" customWidth="1"/>
    <col min="775" max="775" width="13.140625" style="1" customWidth="1"/>
    <col min="776" max="776" width="13.28515625" style="1" customWidth="1"/>
    <col min="777" max="777" width="12.28515625" style="1" customWidth="1"/>
    <col min="778" max="778" width="11.5703125" style="1" customWidth="1"/>
    <col min="779" max="779" width="12.42578125" style="1" customWidth="1"/>
    <col min="780" max="1024" width="9.140625" style="1"/>
    <col min="1025" max="1025" width="5.140625" style="1" customWidth="1"/>
    <col min="1026" max="1026" width="58.7109375" style="1" customWidth="1"/>
    <col min="1027" max="1027" width="8.140625" style="1" customWidth="1"/>
    <col min="1028" max="1028" width="11.7109375" style="1" customWidth="1"/>
    <col min="1029" max="1029" width="13.5703125" style="1" customWidth="1"/>
    <col min="1030" max="1030" width="13" style="1" customWidth="1"/>
    <col min="1031" max="1031" width="13.140625" style="1" customWidth="1"/>
    <col min="1032" max="1032" width="13.28515625" style="1" customWidth="1"/>
    <col min="1033" max="1033" width="12.28515625" style="1" customWidth="1"/>
    <col min="1034" max="1034" width="11.5703125" style="1" customWidth="1"/>
    <col min="1035" max="1035" width="12.42578125" style="1" customWidth="1"/>
    <col min="1036" max="1280" width="9.140625" style="1"/>
    <col min="1281" max="1281" width="5.140625" style="1" customWidth="1"/>
    <col min="1282" max="1282" width="58.7109375" style="1" customWidth="1"/>
    <col min="1283" max="1283" width="8.140625" style="1" customWidth="1"/>
    <col min="1284" max="1284" width="11.7109375" style="1" customWidth="1"/>
    <col min="1285" max="1285" width="13.5703125" style="1" customWidth="1"/>
    <col min="1286" max="1286" width="13" style="1" customWidth="1"/>
    <col min="1287" max="1287" width="13.140625" style="1" customWidth="1"/>
    <col min="1288" max="1288" width="13.28515625" style="1" customWidth="1"/>
    <col min="1289" max="1289" width="12.28515625" style="1" customWidth="1"/>
    <col min="1290" max="1290" width="11.5703125" style="1" customWidth="1"/>
    <col min="1291" max="1291" width="12.42578125" style="1" customWidth="1"/>
    <col min="1292" max="1536" width="9.140625" style="1"/>
    <col min="1537" max="1537" width="5.140625" style="1" customWidth="1"/>
    <col min="1538" max="1538" width="58.7109375" style="1" customWidth="1"/>
    <col min="1539" max="1539" width="8.140625" style="1" customWidth="1"/>
    <col min="1540" max="1540" width="11.7109375" style="1" customWidth="1"/>
    <col min="1541" max="1541" width="13.5703125" style="1" customWidth="1"/>
    <col min="1542" max="1542" width="13" style="1" customWidth="1"/>
    <col min="1543" max="1543" width="13.140625" style="1" customWidth="1"/>
    <col min="1544" max="1544" width="13.28515625" style="1" customWidth="1"/>
    <col min="1545" max="1545" width="12.28515625" style="1" customWidth="1"/>
    <col min="1546" max="1546" width="11.5703125" style="1" customWidth="1"/>
    <col min="1547" max="1547" width="12.42578125" style="1" customWidth="1"/>
    <col min="1548" max="1792" width="9.140625" style="1"/>
    <col min="1793" max="1793" width="5.140625" style="1" customWidth="1"/>
    <col min="1794" max="1794" width="58.7109375" style="1" customWidth="1"/>
    <col min="1795" max="1795" width="8.140625" style="1" customWidth="1"/>
    <col min="1796" max="1796" width="11.7109375" style="1" customWidth="1"/>
    <col min="1797" max="1797" width="13.5703125" style="1" customWidth="1"/>
    <col min="1798" max="1798" width="13" style="1" customWidth="1"/>
    <col min="1799" max="1799" width="13.140625" style="1" customWidth="1"/>
    <col min="1800" max="1800" width="13.28515625" style="1" customWidth="1"/>
    <col min="1801" max="1801" width="12.28515625" style="1" customWidth="1"/>
    <col min="1802" max="1802" width="11.5703125" style="1" customWidth="1"/>
    <col min="1803" max="1803" width="12.42578125" style="1" customWidth="1"/>
    <col min="1804" max="2048" width="9.140625" style="1"/>
    <col min="2049" max="2049" width="5.140625" style="1" customWidth="1"/>
    <col min="2050" max="2050" width="58.7109375" style="1" customWidth="1"/>
    <col min="2051" max="2051" width="8.140625" style="1" customWidth="1"/>
    <col min="2052" max="2052" width="11.7109375" style="1" customWidth="1"/>
    <col min="2053" max="2053" width="13.5703125" style="1" customWidth="1"/>
    <col min="2054" max="2054" width="13" style="1" customWidth="1"/>
    <col min="2055" max="2055" width="13.140625" style="1" customWidth="1"/>
    <col min="2056" max="2056" width="13.28515625" style="1" customWidth="1"/>
    <col min="2057" max="2057" width="12.28515625" style="1" customWidth="1"/>
    <col min="2058" max="2058" width="11.5703125" style="1" customWidth="1"/>
    <col min="2059" max="2059" width="12.42578125" style="1" customWidth="1"/>
    <col min="2060" max="2304" width="9.140625" style="1"/>
    <col min="2305" max="2305" width="5.140625" style="1" customWidth="1"/>
    <col min="2306" max="2306" width="58.7109375" style="1" customWidth="1"/>
    <col min="2307" max="2307" width="8.140625" style="1" customWidth="1"/>
    <col min="2308" max="2308" width="11.7109375" style="1" customWidth="1"/>
    <col min="2309" max="2309" width="13.5703125" style="1" customWidth="1"/>
    <col min="2310" max="2310" width="13" style="1" customWidth="1"/>
    <col min="2311" max="2311" width="13.140625" style="1" customWidth="1"/>
    <col min="2312" max="2312" width="13.28515625" style="1" customWidth="1"/>
    <col min="2313" max="2313" width="12.28515625" style="1" customWidth="1"/>
    <col min="2314" max="2314" width="11.5703125" style="1" customWidth="1"/>
    <col min="2315" max="2315" width="12.42578125" style="1" customWidth="1"/>
    <col min="2316" max="2560" width="9.140625" style="1"/>
    <col min="2561" max="2561" width="5.140625" style="1" customWidth="1"/>
    <col min="2562" max="2562" width="58.7109375" style="1" customWidth="1"/>
    <col min="2563" max="2563" width="8.140625" style="1" customWidth="1"/>
    <col min="2564" max="2564" width="11.7109375" style="1" customWidth="1"/>
    <col min="2565" max="2565" width="13.5703125" style="1" customWidth="1"/>
    <col min="2566" max="2566" width="13" style="1" customWidth="1"/>
    <col min="2567" max="2567" width="13.140625" style="1" customWidth="1"/>
    <col min="2568" max="2568" width="13.28515625" style="1" customWidth="1"/>
    <col min="2569" max="2569" width="12.28515625" style="1" customWidth="1"/>
    <col min="2570" max="2570" width="11.5703125" style="1" customWidth="1"/>
    <col min="2571" max="2571" width="12.42578125" style="1" customWidth="1"/>
    <col min="2572" max="2816" width="9.140625" style="1"/>
    <col min="2817" max="2817" width="5.140625" style="1" customWidth="1"/>
    <col min="2818" max="2818" width="58.7109375" style="1" customWidth="1"/>
    <col min="2819" max="2819" width="8.140625" style="1" customWidth="1"/>
    <col min="2820" max="2820" width="11.7109375" style="1" customWidth="1"/>
    <col min="2821" max="2821" width="13.5703125" style="1" customWidth="1"/>
    <col min="2822" max="2822" width="13" style="1" customWidth="1"/>
    <col min="2823" max="2823" width="13.140625" style="1" customWidth="1"/>
    <col min="2824" max="2824" width="13.28515625" style="1" customWidth="1"/>
    <col min="2825" max="2825" width="12.28515625" style="1" customWidth="1"/>
    <col min="2826" max="2826" width="11.5703125" style="1" customWidth="1"/>
    <col min="2827" max="2827" width="12.42578125" style="1" customWidth="1"/>
    <col min="2828" max="3072" width="9.140625" style="1"/>
    <col min="3073" max="3073" width="5.140625" style="1" customWidth="1"/>
    <col min="3074" max="3074" width="58.7109375" style="1" customWidth="1"/>
    <col min="3075" max="3075" width="8.140625" style="1" customWidth="1"/>
    <col min="3076" max="3076" width="11.7109375" style="1" customWidth="1"/>
    <col min="3077" max="3077" width="13.5703125" style="1" customWidth="1"/>
    <col min="3078" max="3078" width="13" style="1" customWidth="1"/>
    <col min="3079" max="3079" width="13.140625" style="1" customWidth="1"/>
    <col min="3080" max="3080" width="13.28515625" style="1" customWidth="1"/>
    <col min="3081" max="3081" width="12.28515625" style="1" customWidth="1"/>
    <col min="3082" max="3082" width="11.5703125" style="1" customWidth="1"/>
    <col min="3083" max="3083" width="12.42578125" style="1" customWidth="1"/>
    <col min="3084" max="3328" width="9.140625" style="1"/>
    <col min="3329" max="3329" width="5.140625" style="1" customWidth="1"/>
    <col min="3330" max="3330" width="58.7109375" style="1" customWidth="1"/>
    <col min="3331" max="3331" width="8.140625" style="1" customWidth="1"/>
    <col min="3332" max="3332" width="11.7109375" style="1" customWidth="1"/>
    <col min="3333" max="3333" width="13.5703125" style="1" customWidth="1"/>
    <col min="3334" max="3334" width="13" style="1" customWidth="1"/>
    <col min="3335" max="3335" width="13.140625" style="1" customWidth="1"/>
    <col min="3336" max="3336" width="13.28515625" style="1" customWidth="1"/>
    <col min="3337" max="3337" width="12.28515625" style="1" customWidth="1"/>
    <col min="3338" max="3338" width="11.5703125" style="1" customWidth="1"/>
    <col min="3339" max="3339" width="12.42578125" style="1" customWidth="1"/>
    <col min="3340" max="3584" width="9.140625" style="1"/>
    <col min="3585" max="3585" width="5.140625" style="1" customWidth="1"/>
    <col min="3586" max="3586" width="58.7109375" style="1" customWidth="1"/>
    <col min="3587" max="3587" width="8.140625" style="1" customWidth="1"/>
    <col min="3588" max="3588" width="11.7109375" style="1" customWidth="1"/>
    <col min="3589" max="3589" width="13.5703125" style="1" customWidth="1"/>
    <col min="3590" max="3590" width="13" style="1" customWidth="1"/>
    <col min="3591" max="3591" width="13.140625" style="1" customWidth="1"/>
    <col min="3592" max="3592" width="13.28515625" style="1" customWidth="1"/>
    <col min="3593" max="3593" width="12.28515625" style="1" customWidth="1"/>
    <col min="3594" max="3594" width="11.5703125" style="1" customWidth="1"/>
    <col min="3595" max="3595" width="12.42578125" style="1" customWidth="1"/>
    <col min="3596" max="3840" width="9.140625" style="1"/>
    <col min="3841" max="3841" width="5.140625" style="1" customWidth="1"/>
    <col min="3842" max="3842" width="58.7109375" style="1" customWidth="1"/>
    <col min="3843" max="3843" width="8.140625" style="1" customWidth="1"/>
    <col min="3844" max="3844" width="11.7109375" style="1" customWidth="1"/>
    <col min="3845" max="3845" width="13.5703125" style="1" customWidth="1"/>
    <col min="3846" max="3846" width="13" style="1" customWidth="1"/>
    <col min="3847" max="3847" width="13.140625" style="1" customWidth="1"/>
    <col min="3848" max="3848" width="13.28515625" style="1" customWidth="1"/>
    <col min="3849" max="3849" width="12.28515625" style="1" customWidth="1"/>
    <col min="3850" max="3850" width="11.5703125" style="1" customWidth="1"/>
    <col min="3851" max="3851" width="12.42578125" style="1" customWidth="1"/>
    <col min="3852" max="4096" width="9.140625" style="1"/>
    <col min="4097" max="4097" width="5.140625" style="1" customWidth="1"/>
    <col min="4098" max="4098" width="58.7109375" style="1" customWidth="1"/>
    <col min="4099" max="4099" width="8.140625" style="1" customWidth="1"/>
    <col min="4100" max="4100" width="11.7109375" style="1" customWidth="1"/>
    <col min="4101" max="4101" width="13.5703125" style="1" customWidth="1"/>
    <col min="4102" max="4102" width="13" style="1" customWidth="1"/>
    <col min="4103" max="4103" width="13.140625" style="1" customWidth="1"/>
    <col min="4104" max="4104" width="13.28515625" style="1" customWidth="1"/>
    <col min="4105" max="4105" width="12.28515625" style="1" customWidth="1"/>
    <col min="4106" max="4106" width="11.5703125" style="1" customWidth="1"/>
    <col min="4107" max="4107" width="12.42578125" style="1" customWidth="1"/>
    <col min="4108" max="4352" width="9.140625" style="1"/>
    <col min="4353" max="4353" width="5.140625" style="1" customWidth="1"/>
    <col min="4354" max="4354" width="58.7109375" style="1" customWidth="1"/>
    <col min="4355" max="4355" width="8.140625" style="1" customWidth="1"/>
    <col min="4356" max="4356" width="11.7109375" style="1" customWidth="1"/>
    <col min="4357" max="4357" width="13.5703125" style="1" customWidth="1"/>
    <col min="4358" max="4358" width="13" style="1" customWidth="1"/>
    <col min="4359" max="4359" width="13.140625" style="1" customWidth="1"/>
    <col min="4360" max="4360" width="13.28515625" style="1" customWidth="1"/>
    <col min="4361" max="4361" width="12.28515625" style="1" customWidth="1"/>
    <col min="4362" max="4362" width="11.5703125" style="1" customWidth="1"/>
    <col min="4363" max="4363" width="12.42578125" style="1" customWidth="1"/>
    <col min="4364" max="4608" width="9.140625" style="1"/>
    <col min="4609" max="4609" width="5.140625" style="1" customWidth="1"/>
    <col min="4610" max="4610" width="58.7109375" style="1" customWidth="1"/>
    <col min="4611" max="4611" width="8.140625" style="1" customWidth="1"/>
    <col min="4612" max="4612" width="11.7109375" style="1" customWidth="1"/>
    <col min="4613" max="4613" width="13.5703125" style="1" customWidth="1"/>
    <col min="4614" max="4614" width="13" style="1" customWidth="1"/>
    <col min="4615" max="4615" width="13.140625" style="1" customWidth="1"/>
    <col min="4616" max="4616" width="13.28515625" style="1" customWidth="1"/>
    <col min="4617" max="4617" width="12.28515625" style="1" customWidth="1"/>
    <col min="4618" max="4618" width="11.5703125" style="1" customWidth="1"/>
    <col min="4619" max="4619" width="12.42578125" style="1" customWidth="1"/>
    <col min="4620" max="4864" width="9.140625" style="1"/>
    <col min="4865" max="4865" width="5.140625" style="1" customWidth="1"/>
    <col min="4866" max="4866" width="58.7109375" style="1" customWidth="1"/>
    <col min="4867" max="4867" width="8.140625" style="1" customWidth="1"/>
    <col min="4868" max="4868" width="11.7109375" style="1" customWidth="1"/>
    <col min="4869" max="4869" width="13.5703125" style="1" customWidth="1"/>
    <col min="4870" max="4870" width="13" style="1" customWidth="1"/>
    <col min="4871" max="4871" width="13.140625" style="1" customWidth="1"/>
    <col min="4872" max="4872" width="13.28515625" style="1" customWidth="1"/>
    <col min="4873" max="4873" width="12.28515625" style="1" customWidth="1"/>
    <col min="4874" max="4874" width="11.5703125" style="1" customWidth="1"/>
    <col min="4875" max="4875" width="12.42578125" style="1" customWidth="1"/>
    <col min="4876" max="5120" width="9.140625" style="1"/>
    <col min="5121" max="5121" width="5.140625" style="1" customWidth="1"/>
    <col min="5122" max="5122" width="58.7109375" style="1" customWidth="1"/>
    <col min="5123" max="5123" width="8.140625" style="1" customWidth="1"/>
    <col min="5124" max="5124" width="11.7109375" style="1" customWidth="1"/>
    <col min="5125" max="5125" width="13.5703125" style="1" customWidth="1"/>
    <col min="5126" max="5126" width="13" style="1" customWidth="1"/>
    <col min="5127" max="5127" width="13.140625" style="1" customWidth="1"/>
    <col min="5128" max="5128" width="13.28515625" style="1" customWidth="1"/>
    <col min="5129" max="5129" width="12.28515625" style="1" customWidth="1"/>
    <col min="5130" max="5130" width="11.5703125" style="1" customWidth="1"/>
    <col min="5131" max="5131" width="12.42578125" style="1" customWidth="1"/>
    <col min="5132" max="5376" width="9.140625" style="1"/>
    <col min="5377" max="5377" width="5.140625" style="1" customWidth="1"/>
    <col min="5378" max="5378" width="58.7109375" style="1" customWidth="1"/>
    <col min="5379" max="5379" width="8.140625" style="1" customWidth="1"/>
    <col min="5380" max="5380" width="11.7109375" style="1" customWidth="1"/>
    <col min="5381" max="5381" width="13.5703125" style="1" customWidth="1"/>
    <col min="5382" max="5382" width="13" style="1" customWidth="1"/>
    <col min="5383" max="5383" width="13.140625" style="1" customWidth="1"/>
    <col min="5384" max="5384" width="13.28515625" style="1" customWidth="1"/>
    <col min="5385" max="5385" width="12.28515625" style="1" customWidth="1"/>
    <col min="5386" max="5386" width="11.5703125" style="1" customWidth="1"/>
    <col min="5387" max="5387" width="12.42578125" style="1" customWidth="1"/>
    <col min="5388" max="5632" width="9.140625" style="1"/>
    <col min="5633" max="5633" width="5.140625" style="1" customWidth="1"/>
    <col min="5634" max="5634" width="58.7109375" style="1" customWidth="1"/>
    <col min="5635" max="5635" width="8.140625" style="1" customWidth="1"/>
    <col min="5636" max="5636" width="11.7109375" style="1" customWidth="1"/>
    <col min="5637" max="5637" width="13.5703125" style="1" customWidth="1"/>
    <col min="5638" max="5638" width="13" style="1" customWidth="1"/>
    <col min="5639" max="5639" width="13.140625" style="1" customWidth="1"/>
    <col min="5640" max="5640" width="13.28515625" style="1" customWidth="1"/>
    <col min="5641" max="5641" width="12.28515625" style="1" customWidth="1"/>
    <col min="5642" max="5642" width="11.5703125" style="1" customWidth="1"/>
    <col min="5643" max="5643" width="12.42578125" style="1" customWidth="1"/>
    <col min="5644" max="5888" width="9.140625" style="1"/>
    <col min="5889" max="5889" width="5.140625" style="1" customWidth="1"/>
    <col min="5890" max="5890" width="58.7109375" style="1" customWidth="1"/>
    <col min="5891" max="5891" width="8.140625" style="1" customWidth="1"/>
    <col min="5892" max="5892" width="11.7109375" style="1" customWidth="1"/>
    <col min="5893" max="5893" width="13.5703125" style="1" customWidth="1"/>
    <col min="5894" max="5894" width="13" style="1" customWidth="1"/>
    <col min="5895" max="5895" width="13.140625" style="1" customWidth="1"/>
    <col min="5896" max="5896" width="13.28515625" style="1" customWidth="1"/>
    <col min="5897" max="5897" width="12.28515625" style="1" customWidth="1"/>
    <col min="5898" max="5898" width="11.5703125" style="1" customWidth="1"/>
    <col min="5899" max="5899" width="12.42578125" style="1" customWidth="1"/>
    <col min="5900" max="6144" width="9.140625" style="1"/>
    <col min="6145" max="6145" width="5.140625" style="1" customWidth="1"/>
    <col min="6146" max="6146" width="58.7109375" style="1" customWidth="1"/>
    <col min="6147" max="6147" width="8.140625" style="1" customWidth="1"/>
    <col min="6148" max="6148" width="11.7109375" style="1" customWidth="1"/>
    <col min="6149" max="6149" width="13.5703125" style="1" customWidth="1"/>
    <col min="6150" max="6150" width="13" style="1" customWidth="1"/>
    <col min="6151" max="6151" width="13.140625" style="1" customWidth="1"/>
    <col min="6152" max="6152" width="13.28515625" style="1" customWidth="1"/>
    <col min="6153" max="6153" width="12.28515625" style="1" customWidth="1"/>
    <col min="6154" max="6154" width="11.5703125" style="1" customWidth="1"/>
    <col min="6155" max="6155" width="12.42578125" style="1" customWidth="1"/>
    <col min="6156" max="6400" width="9.140625" style="1"/>
    <col min="6401" max="6401" width="5.140625" style="1" customWidth="1"/>
    <col min="6402" max="6402" width="58.7109375" style="1" customWidth="1"/>
    <col min="6403" max="6403" width="8.140625" style="1" customWidth="1"/>
    <col min="6404" max="6404" width="11.7109375" style="1" customWidth="1"/>
    <col min="6405" max="6405" width="13.5703125" style="1" customWidth="1"/>
    <col min="6406" max="6406" width="13" style="1" customWidth="1"/>
    <col min="6407" max="6407" width="13.140625" style="1" customWidth="1"/>
    <col min="6408" max="6408" width="13.28515625" style="1" customWidth="1"/>
    <col min="6409" max="6409" width="12.28515625" style="1" customWidth="1"/>
    <col min="6410" max="6410" width="11.5703125" style="1" customWidth="1"/>
    <col min="6411" max="6411" width="12.42578125" style="1" customWidth="1"/>
    <col min="6412" max="6656" width="9.140625" style="1"/>
    <col min="6657" max="6657" width="5.140625" style="1" customWidth="1"/>
    <col min="6658" max="6658" width="58.7109375" style="1" customWidth="1"/>
    <col min="6659" max="6659" width="8.140625" style="1" customWidth="1"/>
    <col min="6660" max="6660" width="11.7109375" style="1" customWidth="1"/>
    <col min="6661" max="6661" width="13.5703125" style="1" customWidth="1"/>
    <col min="6662" max="6662" width="13" style="1" customWidth="1"/>
    <col min="6663" max="6663" width="13.140625" style="1" customWidth="1"/>
    <col min="6664" max="6664" width="13.28515625" style="1" customWidth="1"/>
    <col min="6665" max="6665" width="12.28515625" style="1" customWidth="1"/>
    <col min="6666" max="6666" width="11.5703125" style="1" customWidth="1"/>
    <col min="6667" max="6667" width="12.42578125" style="1" customWidth="1"/>
    <col min="6668" max="6912" width="9.140625" style="1"/>
    <col min="6913" max="6913" width="5.140625" style="1" customWidth="1"/>
    <col min="6914" max="6914" width="58.7109375" style="1" customWidth="1"/>
    <col min="6915" max="6915" width="8.140625" style="1" customWidth="1"/>
    <col min="6916" max="6916" width="11.7109375" style="1" customWidth="1"/>
    <col min="6917" max="6917" width="13.5703125" style="1" customWidth="1"/>
    <col min="6918" max="6918" width="13" style="1" customWidth="1"/>
    <col min="6919" max="6919" width="13.140625" style="1" customWidth="1"/>
    <col min="6920" max="6920" width="13.28515625" style="1" customWidth="1"/>
    <col min="6921" max="6921" width="12.28515625" style="1" customWidth="1"/>
    <col min="6922" max="6922" width="11.5703125" style="1" customWidth="1"/>
    <col min="6923" max="6923" width="12.42578125" style="1" customWidth="1"/>
    <col min="6924" max="7168" width="9.140625" style="1"/>
    <col min="7169" max="7169" width="5.140625" style="1" customWidth="1"/>
    <col min="7170" max="7170" width="58.7109375" style="1" customWidth="1"/>
    <col min="7171" max="7171" width="8.140625" style="1" customWidth="1"/>
    <col min="7172" max="7172" width="11.7109375" style="1" customWidth="1"/>
    <col min="7173" max="7173" width="13.5703125" style="1" customWidth="1"/>
    <col min="7174" max="7174" width="13" style="1" customWidth="1"/>
    <col min="7175" max="7175" width="13.140625" style="1" customWidth="1"/>
    <col min="7176" max="7176" width="13.28515625" style="1" customWidth="1"/>
    <col min="7177" max="7177" width="12.28515625" style="1" customWidth="1"/>
    <col min="7178" max="7178" width="11.5703125" style="1" customWidth="1"/>
    <col min="7179" max="7179" width="12.42578125" style="1" customWidth="1"/>
    <col min="7180" max="7424" width="9.140625" style="1"/>
    <col min="7425" max="7425" width="5.140625" style="1" customWidth="1"/>
    <col min="7426" max="7426" width="58.7109375" style="1" customWidth="1"/>
    <col min="7427" max="7427" width="8.140625" style="1" customWidth="1"/>
    <col min="7428" max="7428" width="11.7109375" style="1" customWidth="1"/>
    <col min="7429" max="7429" width="13.5703125" style="1" customWidth="1"/>
    <col min="7430" max="7430" width="13" style="1" customWidth="1"/>
    <col min="7431" max="7431" width="13.140625" style="1" customWidth="1"/>
    <col min="7432" max="7432" width="13.28515625" style="1" customWidth="1"/>
    <col min="7433" max="7433" width="12.28515625" style="1" customWidth="1"/>
    <col min="7434" max="7434" width="11.5703125" style="1" customWidth="1"/>
    <col min="7435" max="7435" width="12.42578125" style="1" customWidth="1"/>
    <col min="7436" max="7680" width="9.140625" style="1"/>
    <col min="7681" max="7681" width="5.140625" style="1" customWidth="1"/>
    <col min="7682" max="7682" width="58.7109375" style="1" customWidth="1"/>
    <col min="7683" max="7683" width="8.140625" style="1" customWidth="1"/>
    <col min="7684" max="7684" width="11.7109375" style="1" customWidth="1"/>
    <col min="7685" max="7685" width="13.5703125" style="1" customWidth="1"/>
    <col min="7686" max="7686" width="13" style="1" customWidth="1"/>
    <col min="7687" max="7687" width="13.140625" style="1" customWidth="1"/>
    <col min="7688" max="7688" width="13.28515625" style="1" customWidth="1"/>
    <col min="7689" max="7689" width="12.28515625" style="1" customWidth="1"/>
    <col min="7690" max="7690" width="11.5703125" style="1" customWidth="1"/>
    <col min="7691" max="7691" width="12.42578125" style="1" customWidth="1"/>
    <col min="7692" max="7936" width="9.140625" style="1"/>
    <col min="7937" max="7937" width="5.140625" style="1" customWidth="1"/>
    <col min="7938" max="7938" width="58.7109375" style="1" customWidth="1"/>
    <col min="7939" max="7939" width="8.140625" style="1" customWidth="1"/>
    <col min="7940" max="7940" width="11.7109375" style="1" customWidth="1"/>
    <col min="7941" max="7941" width="13.5703125" style="1" customWidth="1"/>
    <col min="7942" max="7942" width="13" style="1" customWidth="1"/>
    <col min="7943" max="7943" width="13.140625" style="1" customWidth="1"/>
    <col min="7944" max="7944" width="13.28515625" style="1" customWidth="1"/>
    <col min="7945" max="7945" width="12.28515625" style="1" customWidth="1"/>
    <col min="7946" max="7946" width="11.5703125" style="1" customWidth="1"/>
    <col min="7947" max="7947" width="12.42578125" style="1" customWidth="1"/>
    <col min="7948" max="8192" width="9.140625" style="1"/>
    <col min="8193" max="8193" width="5.140625" style="1" customWidth="1"/>
    <col min="8194" max="8194" width="58.7109375" style="1" customWidth="1"/>
    <col min="8195" max="8195" width="8.140625" style="1" customWidth="1"/>
    <col min="8196" max="8196" width="11.7109375" style="1" customWidth="1"/>
    <col min="8197" max="8197" width="13.5703125" style="1" customWidth="1"/>
    <col min="8198" max="8198" width="13" style="1" customWidth="1"/>
    <col min="8199" max="8199" width="13.140625" style="1" customWidth="1"/>
    <col min="8200" max="8200" width="13.28515625" style="1" customWidth="1"/>
    <col min="8201" max="8201" width="12.28515625" style="1" customWidth="1"/>
    <col min="8202" max="8202" width="11.5703125" style="1" customWidth="1"/>
    <col min="8203" max="8203" width="12.42578125" style="1" customWidth="1"/>
    <col min="8204" max="8448" width="9.140625" style="1"/>
    <col min="8449" max="8449" width="5.140625" style="1" customWidth="1"/>
    <col min="8450" max="8450" width="58.7109375" style="1" customWidth="1"/>
    <col min="8451" max="8451" width="8.140625" style="1" customWidth="1"/>
    <col min="8452" max="8452" width="11.7109375" style="1" customWidth="1"/>
    <col min="8453" max="8453" width="13.5703125" style="1" customWidth="1"/>
    <col min="8454" max="8454" width="13" style="1" customWidth="1"/>
    <col min="8455" max="8455" width="13.140625" style="1" customWidth="1"/>
    <col min="8456" max="8456" width="13.28515625" style="1" customWidth="1"/>
    <col min="8457" max="8457" width="12.28515625" style="1" customWidth="1"/>
    <col min="8458" max="8458" width="11.5703125" style="1" customWidth="1"/>
    <col min="8459" max="8459" width="12.42578125" style="1" customWidth="1"/>
    <col min="8460" max="8704" width="9.140625" style="1"/>
    <col min="8705" max="8705" width="5.140625" style="1" customWidth="1"/>
    <col min="8706" max="8706" width="58.7109375" style="1" customWidth="1"/>
    <col min="8707" max="8707" width="8.140625" style="1" customWidth="1"/>
    <col min="8708" max="8708" width="11.7109375" style="1" customWidth="1"/>
    <col min="8709" max="8709" width="13.5703125" style="1" customWidth="1"/>
    <col min="8710" max="8710" width="13" style="1" customWidth="1"/>
    <col min="8711" max="8711" width="13.140625" style="1" customWidth="1"/>
    <col min="8712" max="8712" width="13.28515625" style="1" customWidth="1"/>
    <col min="8713" max="8713" width="12.28515625" style="1" customWidth="1"/>
    <col min="8714" max="8714" width="11.5703125" style="1" customWidth="1"/>
    <col min="8715" max="8715" width="12.42578125" style="1" customWidth="1"/>
    <col min="8716" max="8960" width="9.140625" style="1"/>
    <col min="8961" max="8961" width="5.140625" style="1" customWidth="1"/>
    <col min="8962" max="8962" width="58.7109375" style="1" customWidth="1"/>
    <col min="8963" max="8963" width="8.140625" style="1" customWidth="1"/>
    <col min="8964" max="8964" width="11.7109375" style="1" customWidth="1"/>
    <col min="8965" max="8965" width="13.5703125" style="1" customWidth="1"/>
    <col min="8966" max="8966" width="13" style="1" customWidth="1"/>
    <col min="8967" max="8967" width="13.140625" style="1" customWidth="1"/>
    <col min="8968" max="8968" width="13.28515625" style="1" customWidth="1"/>
    <col min="8969" max="8969" width="12.28515625" style="1" customWidth="1"/>
    <col min="8970" max="8970" width="11.5703125" style="1" customWidth="1"/>
    <col min="8971" max="8971" width="12.42578125" style="1" customWidth="1"/>
    <col min="8972" max="9216" width="9.140625" style="1"/>
    <col min="9217" max="9217" width="5.140625" style="1" customWidth="1"/>
    <col min="9218" max="9218" width="58.7109375" style="1" customWidth="1"/>
    <col min="9219" max="9219" width="8.140625" style="1" customWidth="1"/>
    <col min="9220" max="9220" width="11.7109375" style="1" customWidth="1"/>
    <col min="9221" max="9221" width="13.5703125" style="1" customWidth="1"/>
    <col min="9222" max="9222" width="13" style="1" customWidth="1"/>
    <col min="9223" max="9223" width="13.140625" style="1" customWidth="1"/>
    <col min="9224" max="9224" width="13.28515625" style="1" customWidth="1"/>
    <col min="9225" max="9225" width="12.28515625" style="1" customWidth="1"/>
    <col min="9226" max="9226" width="11.5703125" style="1" customWidth="1"/>
    <col min="9227" max="9227" width="12.42578125" style="1" customWidth="1"/>
    <col min="9228" max="9472" width="9.140625" style="1"/>
    <col min="9473" max="9473" width="5.140625" style="1" customWidth="1"/>
    <col min="9474" max="9474" width="58.7109375" style="1" customWidth="1"/>
    <col min="9475" max="9475" width="8.140625" style="1" customWidth="1"/>
    <col min="9476" max="9476" width="11.7109375" style="1" customWidth="1"/>
    <col min="9477" max="9477" width="13.5703125" style="1" customWidth="1"/>
    <col min="9478" max="9478" width="13" style="1" customWidth="1"/>
    <col min="9479" max="9479" width="13.140625" style="1" customWidth="1"/>
    <col min="9480" max="9480" width="13.28515625" style="1" customWidth="1"/>
    <col min="9481" max="9481" width="12.28515625" style="1" customWidth="1"/>
    <col min="9482" max="9482" width="11.5703125" style="1" customWidth="1"/>
    <col min="9483" max="9483" width="12.42578125" style="1" customWidth="1"/>
    <col min="9484" max="9728" width="9.140625" style="1"/>
    <col min="9729" max="9729" width="5.140625" style="1" customWidth="1"/>
    <col min="9730" max="9730" width="58.7109375" style="1" customWidth="1"/>
    <col min="9731" max="9731" width="8.140625" style="1" customWidth="1"/>
    <col min="9732" max="9732" width="11.7109375" style="1" customWidth="1"/>
    <col min="9733" max="9733" width="13.5703125" style="1" customWidth="1"/>
    <col min="9734" max="9734" width="13" style="1" customWidth="1"/>
    <col min="9735" max="9735" width="13.140625" style="1" customWidth="1"/>
    <col min="9736" max="9736" width="13.28515625" style="1" customWidth="1"/>
    <col min="9737" max="9737" width="12.28515625" style="1" customWidth="1"/>
    <col min="9738" max="9738" width="11.5703125" style="1" customWidth="1"/>
    <col min="9739" max="9739" width="12.42578125" style="1" customWidth="1"/>
    <col min="9740" max="9984" width="9.140625" style="1"/>
    <col min="9985" max="9985" width="5.140625" style="1" customWidth="1"/>
    <col min="9986" max="9986" width="58.7109375" style="1" customWidth="1"/>
    <col min="9987" max="9987" width="8.140625" style="1" customWidth="1"/>
    <col min="9988" max="9988" width="11.7109375" style="1" customWidth="1"/>
    <col min="9989" max="9989" width="13.5703125" style="1" customWidth="1"/>
    <col min="9990" max="9990" width="13" style="1" customWidth="1"/>
    <col min="9991" max="9991" width="13.140625" style="1" customWidth="1"/>
    <col min="9992" max="9992" width="13.28515625" style="1" customWidth="1"/>
    <col min="9993" max="9993" width="12.28515625" style="1" customWidth="1"/>
    <col min="9994" max="9994" width="11.5703125" style="1" customWidth="1"/>
    <col min="9995" max="9995" width="12.42578125" style="1" customWidth="1"/>
    <col min="9996" max="10240" width="9.140625" style="1"/>
    <col min="10241" max="10241" width="5.140625" style="1" customWidth="1"/>
    <col min="10242" max="10242" width="58.7109375" style="1" customWidth="1"/>
    <col min="10243" max="10243" width="8.140625" style="1" customWidth="1"/>
    <col min="10244" max="10244" width="11.7109375" style="1" customWidth="1"/>
    <col min="10245" max="10245" width="13.5703125" style="1" customWidth="1"/>
    <col min="10246" max="10246" width="13" style="1" customWidth="1"/>
    <col min="10247" max="10247" width="13.140625" style="1" customWidth="1"/>
    <col min="10248" max="10248" width="13.28515625" style="1" customWidth="1"/>
    <col min="10249" max="10249" width="12.28515625" style="1" customWidth="1"/>
    <col min="10250" max="10250" width="11.5703125" style="1" customWidth="1"/>
    <col min="10251" max="10251" width="12.42578125" style="1" customWidth="1"/>
    <col min="10252" max="10496" width="9.140625" style="1"/>
    <col min="10497" max="10497" width="5.140625" style="1" customWidth="1"/>
    <col min="10498" max="10498" width="58.7109375" style="1" customWidth="1"/>
    <col min="10499" max="10499" width="8.140625" style="1" customWidth="1"/>
    <col min="10500" max="10500" width="11.7109375" style="1" customWidth="1"/>
    <col min="10501" max="10501" width="13.5703125" style="1" customWidth="1"/>
    <col min="10502" max="10502" width="13" style="1" customWidth="1"/>
    <col min="10503" max="10503" width="13.140625" style="1" customWidth="1"/>
    <col min="10504" max="10504" width="13.28515625" style="1" customWidth="1"/>
    <col min="10505" max="10505" width="12.28515625" style="1" customWidth="1"/>
    <col min="10506" max="10506" width="11.5703125" style="1" customWidth="1"/>
    <col min="10507" max="10507" width="12.42578125" style="1" customWidth="1"/>
    <col min="10508" max="10752" width="9.140625" style="1"/>
    <col min="10753" max="10753" width="5.140625" style="1" customWidth="1"/>
    <col min="10754" max="10754" width="58.7109375" style="1" customWidth="1"/>
    <col min="10755" max="10755" width="8.140625" style="1" customWidth="1"/>
    <col min="10756" max="10756" width="11.7109375" style="1" customWidth="1"/>
    <col min="10757" max="10757" width="13.5703125" style="1" customWidth="1"/>
    <col min="10758" max="10758" width="13" style="1" customWidth="1"/>
    <col min="10759" max="10759" width="13.140625" style="1" customWidth="1"/>
    <col min="10760" max="10760" width="13.28515625" style="1" customWidth="1"/>
    <col min="10761" max="10761" width="12.28515625" style="1" customWidth="1"/>
    <col min="10762" max="10762" width="11.5703125" style="1" customWidth="1"/>
    <col min="10763" max="10763" width="12.42578125" style="1" customWidth="1"/>
    <col min="10764" max="11008" width="9.140625" style="1"/>
    <col min="11009" max="11009" width="5.140625" style="1" customWidth="1"/>
    <col min="11010" max="11010" width="58.7109375" style="1" customWidth="1"/>
    <col min="11011" max="11011" width="8.140625" style="1" customWidth="1"/>
    <col min="11012" max="11012" width="11.7109375" style="1" customWidth="1"/>
    <col min="11013" max="11013" width="13.5703125" style="1" customWidth="1"/>
    <col min="11014" max="11014" width="13" style="1" customWidth="1"/>
    <col min="11015" max="11015" width="13.140625" style="1" customWidth="1"/>
    <col min="11016" max="11016" width="13.28515625" style="1" customWidth="1"/>
    <col min="11017" max="11017" width="12.28515625" style="1" customWidth="1"/>
    <col min="11018" max="11018" width="11.5703125" style="1" customWidth="1"/>
    <col min="11019" max="11019" width="12.42578125" style="1" customWidth="1"/>
    <col min="11020" max="11264" width="9.140625" style="1"/>
    <col min="11265" max="11265" width="5.140625" style="1" customWidth="1"/>
    <col min="11266" max="11266" width="58.7109375" style="1" customWidth="1"/>
    <col min="11267" max="11267" width="8.140625" style="1" customWidth="1"/>
    <col min="11268" max="11268" width="11.7109375" style="1" customWidth="1"/>
    <col min="11269" max="11269" width="13.5703125" style="1" customWidth="1"/>
    <col min="11270" max="11270" width="13" style="1" customWidth="1"/>
    <col min="11271" max="11271" width="13.140625" style="1" customWidth="1"/>
    <col min="11272" max="11272" width="13.28515625" style="1" customWidth="1"/>
    <col min="11273" max="11273" width="12.28515625" style="1" customWidth="1"/>
    <col min="11274" max="11274" width="11.5703125" style="1" customWidth="1"/>
    <col min="11275" max="11275" width="12.42578125" style="1" customWidth="1"/>
    <col min="11276" max="11520" width="9.140625" style="1"/>
    <col min="11521" max="11521" width="5.140625" style="1" customWidth="1"/>
    <col min="11522" max="11522" width="58.7109375" style="1" customWidth="1"/>
    <col min="11523" max="11523" width="8.140625" style="1" customWidth="1"/>
    <col min="11524" max="11524" width="11.7109375" style="1" customWidth="1"/>
    <col min="11525" max="11525" width="13.5703125" style="1" customWidth="1"/>
    <col min="11526" max="11526" width="13" style="1" customWidth="1"/>
    <col min="11527" max="11527" width="13.140625" style="1" customWidth="1"/>
    <col min="11528" max="11528" width="13.28515625" style="1" customWidth="1"/>
    <col min="11529" max="11529" width="12.28515625" style="1" customWidth="1"/>
    <col min="11530" max="11530" width="11.5703125" style="1" customWidth="1"/>
    <col min="11531" max="11531" width="12.42578125" style="1" customWidth="1"/>
    <col min="11532" max="11776" width="9.140625" style="1"/>
    <col min="11777" max="11777" width="5.140625" style="1" customWidth="1"/>
    <col min="11778" max="11778" width="58.7109375" style="1" customWidth="1"/>
    <col min="11779" max="11779" width="8.140625" style="1" customWidth="1"/>
    <col min="11780" max="11780" width="11.7109375" style="1" customWidth="1"/>
    <col min="11781" max="11781" width="13.5703125" style="1" customWidth="1"/>
    <col min="11782" max="11782" width="13" style="1" customWidth="1"/>
    <col min="11783" max="11783" width="13.140625" style="1" customWidth="1"/>
    <col min="11784" max="11784" width="13.28515625" style="1" customWidth="1"/>
    <col min="11785" max="11785" width="12.28515625" style="1" customWidth="1"/>
    <col min="11786" max="11786" width="11.5703125" style="1" customWidth="1"/>
    <col min="11787" max="11787" width="12.42578125" style="1" customWidth="1"/>
    <col min="11788" max="12032" width="9.140625" style="1"/>
    <col min="12033" max="12033" width="5.140625" style="1" customWidth="1"/>
    <col min="12034" max="12034" width="58.7109375" style="1" customWidth="1"/>
    <col min="12035" max="12035" width="8.140625" style="1" customWidth="1"/>
    <col min="12036" max="12036" width="11.7109375" style="1" customWidth="1"/>
    <col min="12037" max="12037" width="13.5703125" style="1" customWidth="1"/>
    <col min="12038" max="12038" width="13" style="1" customWidth="1"/>
    <col min="12039" max="12039" width="13.140625" style="1" customWidth="1"/>
    <col min="12040" max="12040" width="13.28515625" style="1" customWidth="1"/>
    <col min="12041" max="12041" width="12.28515625" style="1" customWidth="1"/>
    <col min="12042" max="12042" width="11.5703125" style="1" customWidth="1"/>
    <col min="12043" max="12043" width="12.42578125" style="1" customWidth="1"/>
    <col min="12044" max="12288" width="9.140625" style="1"/>
    <col min="12289" max="12289" width="5.140625" style="1" customWidth="1"/>
    <col min="12290" max="12290" width="58.7109375" style="1" customWidth="1"/>
    <col min="12291" max="12291" width="8.140625" style="1" customWidth="1"/>
    <col min="12292" max="12292" width="11.7109375" style="1" customWidth="1"/>
    <col min="12293" max="12293" width="13.5703125" style="1" customWidth="1"/>
    <col min="12294" max="12294" width="13" style="1" customWidth="1"/>
    <col min="12295" max="12295" width="13.140625" style="1" customWidth="1"/>
    <col min="12296" max="12296" width="13.28515625" style="1" customWidth="1"/>
    <col min="12297" max="12297" width="12.28515625" style="1" customWidth="1"/>
    <col min="12298" max="12298" width="11.5703125" style="1" customWidth="1"/>
    <col min="12299" max="12299" width="12.42578125" style="1" customWidth="1"/>
    <col min="12300" max="12544" width="9.140625" style="1"/>
    <col min="12545" max="12545" width="5.140625" style="1" customWidth="1"/>
    <col min="12546" max="12546" width="58.7109375" style="1" customWidth="1"/>
    <col min="12547" max="12547" width="8.140625" style="1" customWidth="1"/>
    <col min="12548" max="12548" width="11.7109375" style="1" customWidth="1"/>
    <col min="12549" max="12549" width="13.5703125" style="1" customWidth="1"/>
    <col min="12550" max="12550" width="13" style="1" customWidth="1"/>
    <col min="12551" max="12551" width="13.140625" style="1" customWidth="1"/>
    <col min="12552" max="12552" width="13.28515625" style="1" customWidth="1"/>
    <col min="12553" max="12553" width="12.28515625" style="1" customWidth="1"/>
    <col min="12554" max="12554" width="11.5703125" style="1" customWidth="1"/>
    <col min="12555" max="12555" width="12.42578125" style="1" customWidth="1"/>
    <col min="12556" max="12800" width="9.140625" style="1"/>
    <col min="12801" max="12801" width="5.140625" style="1" customWidth="1"/>
    <col min="12802" max="12802" width="58.7109375" style="1" customWidth="1"/>
    <col min="12803" max="12803" width="8.140625" style="1" customWidth="1"/>
    <col min="12804" max="12804" width="11.7109375" style="1" customWidth="1"/>
    <col min="12805" max="12805" width="13.5703125" style="1" customWidth="1"/>
    <col min="12806" max="12806" width="13" style="1" customWidth="1"/>
    <col min="12807" max="12807" width="13.140625" style="1" customWidth="1"/>
    <col min="12808" max="12808" width="13.28515625" style="1" customWidth="1"/>
    <col min="12809" max="12809" width="12.28515625" style="1" customWidth="1"/>
    <col min="12810" max="12810" width="11.5703125" style="1" customWidth="1"/>
    <col min="12811" max="12811" width="12.42578125" style="1" customWidth="1"/>
    <col min="12812" max="13056" width="9.140625" style="1"/>
    <col min="13057" max="13057" width="5.140625" style="1" customWidth="1"/>
    <col min="13058" max="13058" width="58.7109375" style="1" customWidth="1"/>
    <col min="13059" max="13059" width="8.140625" style="1" customWidth="1"/>
    <col min="13060" max="13060" width="11.7109375" style="1" customWidth="1"/>
    <col min="13061" max="13061" width="13.5703125" style="1" customWidth="1"/>
    <col min="13062" max="13062" width="13" style="1" customWidth="1"/>
    <col min="13063" max="13063" width="13.140625" style="1" customWidth="1"/>
    <col min="13064" max="13064" width="13.28515625" style="1" customWidth="1"/>
    <col min="13065" max="13065" width="12.28515625" style="1" customWidth="1"/>
    <col min="13066" max="13066" width="11.5703125" style="1" customWidth="1"/>
    <col min="13067" max="13067" width="12.42578125" style="1" customWidth="1"/>
    <col min="13068" max="13312" width="9.140625" style="1"/>
    <col min="13313" max="13313" width="5.140625" style="1" customWidth="1"/>
    <col min="13314" max="13314" width="58.7109375" style="1" customWidth="1"/>
    <col min="13315" max="13315" width="8.140625" style="1" customWidth="1"/>
    <col min="13316" max="13316" width="11.7109375" style="1" customWidth="1"/>
    <col min="13317" max="13317" width="13.5703125" style="1" customWidth="1"/>
    <col min="13318" max="13318" width="13" style="1" customWidth="1"/>
    <col min="13319" max="13319" width="13.140625" style="1" customWidth="1"/>
    <col min="13320" max="13320" width="13.28515625" style="1" customWidth="1"/>
    <col min="13321" max="13321" width="12.28515625" style="1" customWidth="1"/>
    <col min="13322" max="13322" width="11.5703125" style="1" customWidth="1"/>
    <col min="13323" max="13323" width="12.42578125" style="1" customWidth="1"/>
    <col min="13324" max="13568" width="9.140625" style="1"/>
    <col min="13569" max="13569" width="5.140625" style="1" customWidth="1"/>
    <col min="13570" max="13570" width="58.7109375" style="1" customWidth="1"/>
    <col min="13571" max="13571" width="8.140625" style="1" customWidth="1"/>
    <col min="13572" max="13572" width="11.7109375" style="1" customWidth="1"/>
    <col min="13573" max="13573" width="13.5703125" style="1" customWidth="1"/>
    <col min="13574" max="13574" width="13" style="1" customWidth="1"/>
    <col min="13575" max="13575" width="13.140625" style="1" customWidth="1"/>
    <col min="13576" max="13576" width="13.28515625" style="1" customWidth="1"/>
    <col min="13577" max="13577" width="12.28515625" style="1" customWidth="1"/>
    <col min="13578" max="13578" width="11.5703125" style="1" customWidth="1"/>
    <col min="13579" max="13579" width="12.42578125" style="1" customWidth="1"/>
    <col min="13580" max="13824" width="9.140625" style="1"/>
    <col min="13825" max="13825" width="5.140625" style="1" customWidth="1"/>
    <col min="13826" max="13826" width="58.7109375" style="1" customWidth="1"/>
    <col min="13827" max="13827" width="8.140625" style="1" customWidth="1"/>
    <col min="13828" max="13828" width="11.7109375" style="1" customWidth="1"/>
    <col min="13829" max="13829" width="13.5703125" style="1" customWidth="1"/>
    <col min="13830" max="13830" width="13" style="1" customWidth="1"/>
    <col min="13831" max="13831" width="13.140625" style="1" customWidth="1"/>
    <col min="13832" max="13832" width="13.28515625" style="1" customWidth="1"/>
    <col min="13833" max="13833" width="12.28515625" style="1" customWidth="1"/>
    <col min="13834" max="13834" width="11.5703125" style="1" customWidth="1"/>
    <col min="13835" max="13835" width="12.42578125" style="1" customWidth="1"/>
    <col min="13836" max="14080" width="9.140625" style="1"/>
    <col min="14081" max="14081" width="5.140625" style="1" customWidth="1"/>
    <col min="14082" max="14082" width="58.7109375" style="1" customWidth="1"/>
    <col min="14083" max="14083" width="8.140625" style="1" customWidth="1"/>
    <col min="14084" max="14084" width="11.7109375" style="1" customWidth="1"/>
    <col min="14085" max="14085" width="13.5703125" style="1" customWidth="1"/>
    <col min="14086" max="14086" width="13" style="1" customWidth="1"/>
    <col min="14087" max="14087" width="13.140625" style="1" customWidth="1"/>
    <col min="14088" max="14088" width="13.28515625" style="1" customWidth="1"/>
    <col min="14089" max="14089" width="12.28515625" style="1" customWidth="1"/>
    <col min="14090" max="14090" width="11.5703125" style="1" customWidth="1"/>
    <col min="14091" max="14091" width="12.42578125" style="1" customWidth="1"/>
    <col min="14092" max="14336" width="9.140625" style="1"/>
    <col min="14337" max="14337" width="5.140625" style="1" customWidth="1"/>
    <col min="14338" max="14338" width="58.7109375" style="1" customWidth="1"/>
    <col min="14339" max="14339" width="8.140625" style="1" customWidth="1"/>
    <col min="14340" max="14340" width="11.7109375" style="1" customWidth="1"/>
    <col min="14341" max="14341" width="13.5703125" style="1" customWidth="1"/>
    <col min="14342" max="14342" width="13" style="1" customWidth="1"/>
    <col min="14343" max="14343" width="13.140625" style="1" customWidth="1"/>
    <col min="14344" max="14344" width="13.28515625" style="1" customWidth="1"/>
    <col min="14345" max="14345" width="12.28515625" style="1" customWidth="1"/>
    <col min="14346" max="14346" width="11.5703125" style="1" customWidth="1"/>
    <col min="14347" max="14347" width="12.42578125" style="1" customWidth="1"/>
    <col min="14348" max="14592" width="9.140625" style="1"/>
    <col min="14593" max="14593" width="5.140625" style="1" customWidth="1"/>
    <col min="14594" max="14594" width="58.7109375" style="1" customWidth="1"/>
    <col min="14595" max="14595" width="8.140625" style="1" customWidth="1"/>
    <col min="14596" max="14596" width="11.7109375" style="1" customWidth="1"/>
    <col min="14597" max="14597" width="13.5703125" style="1" customWidth="1"/>
    <col min="14598" max="14598" width="13" style="1" customWidth="1"/>
    <col min="14599" max="14599" width="13.140625" style="1" customWidth="1"/>
    <col min="14600" max="14600" width="13.28515625" style="1" customWidth="1"/>
    <col min="14601" max="14601" width="12.28515625" style="1" customWidth="1"/>
    <col min="14602" max="14602" width="11.5703125" style="1" customWidth="1"/>
    <col min="14603" max="14603" width="12.42578125" style="1" customWidth="1"/>
    <col min="14604" max="14848" width="9.140625" style="1"/>
    <col min="14849" max="14849" width="5.140625" style="1" customWidth="1"/>
    <col min="14850" max="14850" width="58.7109375" style="1" customWidth="1"/>
    <col min="14851" max="14851" width="8.140625" style="1" customWidth="1"/>
    <col min="14852" max="14852" width="11.7109375" style="1" customWidth="1"/>
    <col min="14853" max="14853" width="13.5703125" style="1" customWidth="1"/>
    <col min="14854" max="14854" width="13" style="1" customWidth="1"/>
    <col min="14855" max="14855" width="13.140625" style="1" customWidth="1"/>
    <col min="14856" max="14856" width="13.28515625" style="1" customWidth="1"/>
    <col min="14857" max="14857" width="12.28515625" style="1" customWidth="1"/>
    <col min="14858" max="14858" width="11.5703125" style="1" customWidth="1"/>
    <col min="14859" max="14859" width="12.42578125" style="1" customWidth="1"/>
    <col min="14860" max="15104" width="9.140625" style="1"/>
    <col min="15105" max="15105" width="5.140625" style="1" customWidth="1"/>
    <col min="15106" max="15106" width="58.7109375" style="1" customWidth="1"/>
    <col min="15107" max="15107" width="8.140625" style="1" customWidth="1"/>
    <col min="15108" max="15108" width="11.7109375" style="1" customWidth="1"/>
    <col min="15109" max="15109" width="13.5703125" style="1" customWidth="1"/>
    <col min="15110" max="15110" width="13" style="1" customWidth="1"/>
    <col min="15111" max="15111" width="13.140625" style="1" customWidth="1"/>
    <col min="15112" max="15112" width="13.28515625" style="1" customWidth="1"/>
    <col min="15113" max="15113" width="12.28515625" style="1" customWidth="1"/>
    <col min="15114" max="15114" width="11.5703125" style="1" customWidth="1"/>
    <col min="15115" max="15115" width="12.42578125" style="1" customWidth="1"/>
    <col min="15116" max="15360" width="9.140625" style="1"/>
    <col min="15361" max="15361" width="5.140625" style="1" customWidth="1"/>
    <col min="15362" max="15362" width="58.7109375" style="1" customWidth="1"/>
    <col min="15363" max="15363" width="8.140625" style="1" customWidth="1"/>
    <col min="15364" max="15364" width="11.7109375" style="1" customWidth="1"/>
    <col min="15365" max="15365" width="13.5703125" style="1" customWidth="1"/>
    <col min="15366" max="15366" width="13" style="1" customWidth="1"/>
    <col min="15367" max="15367" width="13.140625" style="1" customWidth="1"/>
    <col min="15368" max="15368" width="13.28515625" style="1" customWidth="1"/>
    <col min="15369" max="15369" width="12.28515625" style="1" customWidth="1"/>
    <col min="15370" max="15370" width="11.5703125" style="1" customWidth="1"/>
    <col min="15371" max="15371" width="12.42578125" style="1" customWidth="1"/>
    <col min="15372" max="15616" width="9.140625" style="1"/>
    <col min="15617" max="15617" width="5.140625" style="1" customWidth="1"/>
    <col min="15618" max="15618" width="58.7109375" style="1" customWidth="1"/>
    <col min="15619" max="15619" width="8.140625" style="1" customWidth="1"/>
    <col min="15620" max="15620" width="11.7109375" style="1" customWidth="1"/>
    <col min="15621" max="15621" width="13.5703125" style="1" customWidth="1"/>
    <col min="15622" max="15622" width="13" style="1" customWidth="1"/>
    <col min="15623" max="15623" width="13.140625" style="1" customWidth="1"/>
    <col min="15624" max="15624" width="13.28515625" style="1" customWidth="1"/>
    <col min="15625" max="15625" width="12.28515625" style="1" customWidth="1"/>
    <col min="15626" max="15626" width="11.5703125" style="1" customWidth="1"/>
    <col min="15627" max="15627" width="12.42578125" style="1" customWidth="1"/>
    <col min="15628" max="15872" width="9.140625" style="1"/>
    <col min="15873" max="15873" width="5.140625" style="1" customWidth="1"/>
    <col min="15874" max="15874" width="58.7109375" style="1" customWidth="1"/>
    <col min="15875" max="15875" width="8.140625" style="1" customWidth="1"/>
    <col min="15876" max="15876" width="11.7109375" style="1" customWidth="1"/>
    <col min="15877" max="15877" width="13.5703125" style="1" customWidth="1"/>
    <col min="15878" max="15878" width="13" style="1" customWidth="1"/>
    <col min="15879" max="15879" width="13.140625" style="1" customWidth="1"/>
    <col min="15880" max="15880" width="13.28515625" style="1" customWidth="1"/>
    <col min="15881" max="15881" width="12.28515625" style="1" customWidth="1"/>
    <col min="15882" max="15882" width="11.5703125" style="1" customWidth="1"/>
    <col min="15883" max="15883" width="12.42578125" style="1" customWidth="1"/>
    <col min="15884" max="16128" width="9.140625" style="1"/>
    <col min="16129" max="16129" width="5.140625" style="1" customWidth="1"/>
    <col min="16130" max="16130" width="58.7109375" style="1" customWidth="1"/>
    <col min="16131" max="16131" width="8.140625" style="1" customWidth="1"/>
    <col min="16132" max="16132" width="11.7109375" style="1" customWidth="1"/>
    <col min="16133" max="16133" width="13.5703125" style="1" customWidth="1"/>
    <col min="16134" max="16134" width="13" style="1" customWidth="1"/>
    <col min="16135" max="16135" width="13.140625" style="1" customWidth="1"/>
    <col min="16136" max="16136" width="13.28515625" style="1" customWidth="1"/>
    <col min="16137" max="16137" width="12.28515625" style="1" customWidth="1"/>
    <col min="16138" max="16138" width="11.5703125" style="1" customWidth="1"/>
    <col min="16139" max="16139" width="12.42578125" style="1" customWidth="1"/>
    <col min="16140" max="16384" width="9.140625" style="1"/>
  </cols>
  <sheetData>
    <row r="1" spans="1:11">
      <c r="I1" s="129" t="s">
        <v>486</v>
      </c>
    </row>
    <row r="2" spans="1:11" ht="13.5" thickBot="1">
      <c r="B2" s="2"/>
      <c r="C2" s="2"/>
      <c r="D2" s="2"/>
      <c r="E2" s="2"/>
      <c r="F2" s="2"/>
      <c r="G2" s="2"/>
      <c r="H2" s="2"/>
    </row>
    <row r="3" spans="1:11" ht="15.75" customHeight="1" thickBot="1">
      <c r="B3" s="3"/>
      <c r="C3" s="162" t="s">
        <v>0</v>
      </c>
      <c r="D3" s="163"/>
      <c r="E3" s="163"/>
      <c r="F3" s="163"/>
      <c r="G3" s="163"/>
      <c r="H3" s="163"/>
      <c r="I3" s="163"/>
      <c r="J3" s="163"/>
      <c r="K3" s="164"/>
    </row>
    <row r="4" spans="1:11" ht="15.75" customHeight="1">
      <c r="B4" s="3"/>
      <c r="C4" s="2"/>
      <c r="D4" s="2"/>
      <c r="E4" s="2"/>
      <c r="F4" s="2"/>
      <c r="G4" s="2"/>
      <c r="H4" s="2"/>
    </row>
    <row r="5" spans="1:11" ht="17.25" hidden="1" customHeight="1">
      <c r="B5" s="2"/>
      <c r="C5" s="2"/>
      <c r="D5" s="2"/>
      <c r="E5" s="2"/>
      <c r="F5" s="2"/>
      <c r="G5" s="2"/>
      <c r="H5" s="2"/>
    </row>
    <row r="6" spans="1:11" ht="15.75">
      <c r="B6" s="165" t="s">
        <v>1</v>
      </c>
      <c r="C6" s="165"/>
      <c r="D6" s="165"/>
      <c r="E6" s="165"/>
      <c r="F6" s="165"/>
      <c r="G6" s="165"/>
      <c r="H6" s="165"/>
      <c r="I6" s="165"/>
      <c r="J6" s="165"/>
    </row>
    <row r="7" spans="1:11" ht="15">
      <c r="B7" s="166" t="s">
        <v>2</v>
      </c>
      <c r="C7" s="166"/>
      <c r="D7" s="166"/>
      <c r="E7" s="166"/>
      <c r="F7" s="166"/>
      <c r="G7" s="166"/>
      <c r="H7" s="166"/>
      <c r="I7" s="166"/>
      <c r="J7" s="166"/>
    </row>
    <row r="8" spans="1:11">
      <c r="B8" s="167"/>
      <c r="C8" s="167"/>
      <c r="D8" s="167"/>
      <c r="E8" s="167"/>
      <c r="F8" s="167"/>
      <c r="G8" s="167"/>
      <c r="H8" s="167"/>
      <c r="I8" s="167"/>
      <c r="J8" s="167"/>
    </row>
    <row r="9" spans="1:11" ht="13.5" thickBot="1">
      <c r="B9" s="4"/>
      <c r="C9" s="4"/>
      <c r="D9" s="4"/>
      <c r="E9" s="4"/>
      <c r="F9" s="4"/>
      <c r="G9" s="4"/>
      <c r="H9" s="4"/>
      <c r="I9" s="168"/>
      <c r="J9" s="168"/>
      <c r="K9" s="5" t="s">
        <v>3</v>
      </c>
    </row>
    <row r="10" spans="1:11" ht="35.25" customHeight="1">
      <c r="A10" s="169" t="s">
        <v>4</v>
      </c>
      <c r="B10" s="170"/>
      <c r="C10" s="173" t="s">
        <v>5</v>
      </c>
      <c r="D10" s="175" t="s">
        <v>6</v>
      </c>
      <c r="E10" s="177" t="s">
        <v>7</v>
      </c>
      <c r="F10" s="179" t="s">
        <v>8</v>
      </c>
      <c r="G10" s="159" t="s">
        <v>9</v>
      </c>
      <c r="H10" s="159" t="s">
        <v>10</v>
      </c>
      <c r="I10" s="159" t="s">
        <v>11</v>
      </c>
      <c r="J10" s="159" t="s">
        <v>12</v>
      </c>
      <c r="K10" s="159" t="s">
        <v>13</v>
      </c>
    </row>
    <row r="11" spans="1:11" ht="73.5" customHeight="1" thickBot="1">
      <c r="A11" s="171"/>
      <c r="B11" s="172"/>
      <c r="C11" s="174"/>
      <c r="D11" s="176"/>
      <c r="E11" s="178"/>
      <c r="F11" s="180"/>
      <c r="G11" s="160"/>
      <c r="H11" s="160"/>
      <c r="I11" s="160"/>
      <c r="J11" s="160"/>
      <c r="K11" s="160"/>
    </row>
    <row r="12" spans="1:11" ht="12" customHeight="1">
      <c r="A12" s="161">
        <v>0</v>
      </c>
      <c r="B12" s="161"/>
      <c r="C12" s="6">
        <v>1</v>
      </c>
      <c r="D12" s="6"/>
      <c r="E12" s="7">
        <v>2</v>
      </c>
      <c r="F12" s="8">
        <v>3</v>
      </c>
      <c r="G12" s="9">
        <v>4</v>
      </c>
      <c r="H12" s="9">
        <v>5</v>
      </c>
      <c r="I12" s="9">
        <v>6</v>
      </c>
      <c r="J12" s="9">
        <v>7</v>
      </c>
      <c r="K12" s="9">
        <v>8</v>
      </c>
    </row>
    <row r="13" spans="1:11" ht="41.25" customHeight="1">
      <c r="A13" s="155" t="s">
        <v>14</v>
      </c>
      <c r="B13" s="155"/>
      <c r="C13" s="10"/>
      <c r="D13" s="11">
        <f t="shared" ref="D13:K13" si="0">D14+D186</f>
        <v>625500</v>
      </c>
      <c r="E13" s="11">
        <f t="shared" si="0"/>
        <v>6098000</v>
      </c>
      <c r="F13" s="11">
        <f t="shared" si="0"/>
        <v>7215500</v>
      </c>
      <c r="G13" s="11">
        <f t="shared" si="0"/>
        <v>6896165</v>
      </c>
      <c r="H13" s="11">
        <f t="shared" si="0"/>
        <v>6896165</v>
      </c>
      <c r="I13" s="11">
        <f t="shared" si="0"/>
        <v>6896165</v>
      </c>
      <c r="J13" s="11">
        <f t="shared" si="0"/>
        <v>0</v>
      </c>
      <c r="K13" s="11">
        <f t="shared" si="0"/>
        <v>6747123</v>
      </c>
    </row>
    <row r="14" spans="1:11" ht="20.25" customHeight="1">
      <c r="A14" s="156" t="s">
        <v>15</v>
      </c>
      <c r="B14" s="156"/>
      <c r="C14" s="12"/>
      <c r="D14" s="13">
        <f>D16+D51</f>
        <v>0</v>
      </c>
      <c r="E14" s="13">
        <f>E15+E169+E173+E183-E212</f>
        <v>5750000</v>
      </c>
      <c r="F14" s="13">
        <f t="shared" ref="F14:K14" si="1">F15+F169+F173+F183-F212</f>
        <v>6590000</v>
      </c>
      <c r="G14" s="13">
        <f t="shared" si="1"/>
        <v>6523656</v>
      </c>
      <c r="H14" s="13">
        <f t="shared" si="1"/>
        <v>6523656</v>
      </c>
      <c r="I14" s="13">
        <f t="shared" si="1"/>
        <v>6523656</v>
      </c>
      <c r="J14" s="13">
        <f t="shared" si="1"/>
        <v>0</v>
      </c>
      <c r="K14" s="13">
        <f t="shared" si="1"/>
        <v>6747123</v>
      </c>
    </row>
    <row r="15" spans="1:11" ht="19.5" customHeight="1">
      <c r="A15" s="14" t="s">
        <v>16</v>
      </c>
      <c r="B15" s="15"/>
      <c r="C15" s="16" t="s">
        <v>17</v>
      </c>
      <c r="D15" s="17">
        <f>D16+D51+D212</f>
        <v>0</v>
      </c>
      <c r="E15" s="17">
        <f>E16+E51+E109+E125+E129+E132+E146+E150+E157+E212</f>
        <v>5750000</v>
      </c>
      <c r="F15" s="17">
        <f t="shared" ref="F15:K15" si="2">F16+F51+F109+F125+F129+F132+F146+F150+F157+F212</f>
        <v>6590000</v>
      </c>
      <c r="G15" s="17">
        <f t="shared" si="2"/>
        <v>6528460</v>
      </c>
      <c r="H15" s="17">
        <f t="shared" si="2"/>
        <v>6528460</v>
      </c>
      <c r="I15" s="17">
        <f t="shared" si="2"/>
        <v>6528460</v>
      </c>
      <c r="J15" s="17">
        <f t="shared" si="2"/>
        <v>0</v>
      </c>
      <c r="K15" s="17">
        <f t="shared" si="2"/>
        <v>6747123</v>
      </c>
    </row>
    <row r="16" spans="1:11" s="22" customFormat="1" ht="27.75" customHeight="1">
      <c r="A16" s="18" t="s">
        <v>18</v>
      </c>
      <c r="B16" s="19"/>
      <c r="C16" s="20" t="s">
        <v>19</v>
      </c>
      <c r="D16" s="21">
        <f t="shared" ref="D16:K16" si="3">D17+D35+D43</f>
        <v>0</v>
      </c>
      <c r="E16" s="21">
        <f t="shared" si="3"/>
        <v>5000000</v>
      </c>
      <c r="F16" s="21">
        <f t="shared" si="3"/>
        <v>5920000</v>
      </c>
      <c r="G16" s="21">
        <f t="shared" si="3"/>
        <v>5906774</v>
      </c>
      <c r="H16" s="21">
        <f t="shared" si="3"/>
        <v>5906774</v>
      </c>
      <c r="I16" s="21">
        <f t="shared" si="3"/>
        <v>5906774</v>
      </c>
      <c r="J16" s="21">
        <f t="shared" si="3"/>
        <v>0</v>
      </c>
      <c r="K16" s="21">
        <f t="shared" si="3"/>
        <v>6198980</v>
      </c>
    </row>
    <row r="17" spans="1:11" ht="17.25" customHeight="1">
      <c r="A17" s="23" t="s">
        <v>20</v>
      </c>
      <c r="B17" s="23"/>
      <c r="C17" s="24" t="s">
        <v>21</v>
      </c>
      <c r="D17" s="25">
        <f t="shared" ref="D17:K17" si="4">D18+D22+D23+D28+D27+D29+D30+D31+D32+D33+D34</f>
        <v>0</v>
      </c>
      <c r="E17" s="25">
        <f t="shared" si="4"/>
        <v>2991300</v>
      </c>
      <c r="F17" s="25">
        <f t="shared" si="4"/>
        <v>3953100</v>
      </c>
      <c r="G17" s="25">
        <f t="shared" si="4"/>
        <v>3942778</v>
      </c>
      <c r="H17" s="25">
        <f t="shared" si="4"/>
        <v>3942778</v>
      </c>
      <c r="I17" s="25">
        <f t="shared" si="4"/>
        <v>3942778</v>
      </c>
      <c r="J17" s="25">
        <f t="shared" si="4"/>
        <v>0</v>
      </c>
      <c r="K17" s="25">
        <f t="shared" si="4"/>
        <v>4172015</v>
      </c>
    </row>
    <row r="18" spans="1:11" ht="17.25" customHeight="1">
      <c r="A18" s="26"/>
      <c r="B18" s="27" t="s">
        <v>22</v>
      </c>
      <c r="C18" s="28" t="s">
        <v>23</v>
      </c>
      <c r="D18" s="29">
        <f>'[1]POLITIA LOCALA'!D17</f>
        <v>0</v>
      </c>
      <c r="E18" s="29">
        <v>2360000</v>
      </c>
      <c r="F18" s="29">
        <f>'[1]POLITIA LOCALA'!F17</f>
        <v>3476400</v>
      </c>
      <c r="G18" s="29">
        <f>'[1]POLITIA LOCALA'!G17</f>
        <v>3468343</v>
      </c>
      <c r="H18" s="29">
        <f>'[1]POLITIA LOCALA'!H17</f>
        <v>3468343</v>
      </c>
      <c r="I18" s="29">
        <f>'[1]POLITIA LOCALA'!I17</f>
        <v>3468343</v>
      </c>
      <c r="J18" s="30">
        <f t="shared" ref="J18:J34" si="5">G18-I18</f>
        <v>0</v>
      </c>
      <c r="K18" s="30">
        <f>'[1]POLITIA LOCALA'!K17</f>
        <v>3717106</v>
      </c>
    </row>
    <row r="19" spans="1:11" s="34" customFormat="1" ht="16.5" hidden="1" customHeight="1">
      <c r="A19" s="31"/>
      <c r="B19" s="32" t="s">
        <v>24</v>
      </c>
      <c r="C19" s="33" t="s">
        <v>25</v>
      </c>
      <c r="D19" s="29">
        <f>'[1]POLITIA LOCALA'!D18</f>
        <v>0</v>
      </c>
      <c r="E19" s="29">
        <f>'[1]POLITIA LOCALA'!E18</f>
        <v>0</v>
      </c>
      <c r="F19" s="29">
        <f>'[1]POLITIA LOCALA'!F18</f>
        <v>0</v>
      </c>
      <c r="G19" s="29">
        <f>'[1]POLITIA LOCALA'!G18</f>
        <v>0</v>
      </c>
      <c r="H19" s="29">
        <f>'[1]POLITIA LOCALA'!H18</f>
        <v>0</v>
      </c>
      <c r="I19" s="29">
        <f>'[1]POLITIA LOCALA'!I18</f>
        <v>0</v>
      </c>
      <c r="J19" s="30">
        <f t="shared" si="5"/>
        <v>0</v>
      </c>
      <c r="K19" s="30">
        <f>'[1]POLITIA LOCALA'!K18</f>
        <v>0</v>
      </c>
    </row>
    <row r="20" spans="1:11" s="34" customFormat="1" ht="17.25" hidden="1" customHeight="1">
      <c r="A20" s="31"/>
      <c r="B20" s="32" t="s">
        <v>26</v>
      </c>
      <c r="C20" s="33" t="s">
        <v>27</v>
      </c>
      <c r="D20" s="29">
        <f>'[1]POLITIA LOCALA'!D19</f>
        <v>0</v>
      </c>
      <c r="E20" s="29">
        <f>'[1]POLITIA LOCALA'!E19</f>
        <v>0</v>
      </c>
      <c r="F20" s="29">
        <f>'[1]POLITIA LOCALA'!F19</f>
        <v>0</v>
      </c>
      <c r="G20" s="29">
        <f>'[1]POLITIA LOCALA'!G19</f>
        <v>0</v>
      </c>
      <c r="H20" s="29">
        <f>'[1]POLITIA LOCALA'!H19</f>
        <v>0</v>
      </c>
      <c r="I20" s="29">
        <f>'[1]POLITIA LOCALA'!I19</f>
        <v>0</v>
      </c>
      <c r="J20" s="30">
        <f t="shared" si="5"/>
        <v>0</v>
      </c>
      <c r="K20" s="30">
        <f>'[1]POLITIA LOCALA'!K19</f>
        <v>0</v>
      </c>
    </row>
    <row r="21" spans="1:11" s="34" customFormat="1" ht="17.25" hidden="1" customHeight="1">
      <c r="A21" s="31"/>
      <c r="B21" s="32" t="s">
        <v>28</v>
      </c>
      <c r="C21" s="33" t="s">
        <v>29</v>
      </c>
      <c r="D21" s="29">
        <f>'[1]POLITIA LOCALA'!D20</f>
        <v>0</v>
      </c>
      <c r="E21" s="29">
        <f>'[1]POLITIA LOCALA'!E20</f>
        <v>0</v>
      </c>
      <c r="F21" s="29">
        <f>'[1]POLITIA LOCALA'!F20</f>
        <v>0</v>
      </c>
      <c r="G21" s="29">
        <f>'[1]POLITIA LOCALA'!G20</f>
        <v>0</v>
      </c>
      <c r="H21" s="29">
        <f>'[1]POLITIA LOCALA'!H20</f>
        <v>0</v>
      </c>
      <c r="I21" s="29">
        <f>'[1]POLITIA LOCALA'!I20</f>
        <v>0</v>
      </c>
      <c r="J21" s="30">
        <f t="shared" si="5"/>
        <v>0</v>
      </c>
      <c r="K21" s="30">
        <f>'[1]POLITIA LOCALA'!K20</f>
        <v>0</v>
      </c>
    </row>
    <row r="22" spans="1:11" ht="17.25" customHeight="1">
      <c r="A22" s="26"/>
      <c r="B22" s="27" t="s">
        <v>30</v>
      </c>
      <c r="C22" s="28" t="s">
        <v>31</v>
      </c>
      <c r="D22" s="29">
        <f>'[1]POLITIA LOCALA'!D21</f>
        <v>0</v>
      </c>
      <c r="E22" s="29">
        <f>'[1]POLITIA LOCALA'!E21</f>
        <v>0</v>
      </c>
      <c r="F22" s="29">
        <f>'[1]POLITIA LOCALA'!F21</f>
        <v>0</v>
      </c>
      <c r="G22" s="29">
        <f>'[1]POLITIA LOCALA'!G21</f>
        <v>0</v>
      </c>
      <c r="H22" s="29">
        <f>'[1]POLITIA LOCALA'!H21</f>
        <v>0</v>
      </c>
      <c r="I22" s="29">
        <f>'[1]POLITIA LOCALA'!I21</f>
        <v>0</v>
      </c>
      <c r="J22" s="30">
        <f t="shared" si="5"/>
        <v>0</v>
      </c>
      <c r="K22" s="30">
        <f>'[1]POLITIA LOCALA'!K21</f>
        <v>0</v>
      </c>
    </row>
    <row r="23" spans="1:11" ht="17.25" customHeight="1">
      <c r="A23" s="26"/>
      <c r="B23" s="27" t="s">
        <v>32</v>
      </c>
      <c r="C23" s="28" t="s">
        <v>33</v>
      </c>
      <c r="D23" s="29">
        <f>'[1]POLITIA LOCALA'!D22</f>
        <v>0</v>
      </c>
      <c r="E23" s="29">
        <v>620000</v>
      </c>
      <c r="F23" s="29">
        <f>'[1]POLITIA LOCALA'!F22</f>
        <v>469000</v>
      </c>
      <c r="G23" s="29">
        <f>'[1]POLITIA LOCALA'!G22</f>
        <v>467385</v>
      </c>
      <c r="H23" s="29">
        <f>'[1]POLITIA LOCALA'!H22</f>
        <v>467385</v>
      </c>
      <c r="I23" s="29">
        <f>'[1]POLITIA LOCALA'!I22</f>
        <v>467385</v>
      </c>
      <c r="J23" s="30">
        <f t="shared" si="5"/>
        <v>0</v>
      </c>
      <c r="K23" s="30">
        <f>'[1]POLITIA LOCALA'!K22</f>
        <v>447477</v>
      </c>
    </row>
    <row r="24" spans="1:11" ht="17.25" hidden="1" customHeight="1">
      <c r="A24" s="26"/>
      <c r="B24" s="27" t="s">
        <v>34</v>
      </c>
      <c r="C24" s="28" t="s">
        <v>35</v>
      </c>
      <c r="D24" s="29">
        <f>'[1]POLITIA LOCALA'!D23</f>
        <v>0</v>
      </c>
      <c r="E24" s="29">
        <f>'[1]POLITIA LOCALA'!E23</f>
        <v>0</v>
      </c>
      <c r="F24" s="29">
        <f>'[1]POLITIA LOCALA'!F23</f>
        <v>0</v>
      </c>
      <c r="G24" s="29">
        <f>'[1]POLITIA LOCALA'!G23</f>
        <v>0</v>
      </c>
      <c r="H24" s="29">
        <f>'[1]POLITIA LOCALA'!H23</f>
        <v>0</v>
      </c>
      <c r="I24" s="29">
        <f>'[1]POLITIA LOCALA'!I23</f>
        <v>0</v>
      </c>
      <c r="J24" s="30">
        <f t="shared" si="5"/>
        <v>0</v>
      </c>
      <c r="K24" s="30">
        <f>'[1]POLITIA LOCALA'!K23</f>
        <v>0</v>
      </c>
    </row>
    <row r="25" spans="1:11" ht="17.25" hidden="1" customHeight="1">
      <c r="A25" s="26"/>
      <c r="B25" s="27" t="s">
        <v>36</v>
      </c>
      <c r="C25" s="28" t="s">
        <v>37</v>
      </c>
      <c r="D25" s="29">
        <f>'[1]POLITIA LOCALA'!D24</f>
        <v>0</v>
      </c>
      <c r="E25" s="29">
        <f>'[1]POLITIA LOCALA'!E24</f>
        <v>0</v>
      </c>
      <c r="F25" s="29">
        <f>'[1]POLITIA LOCALA'!F24</f>
        <v>0</v>
      </c>
      <c r="G25" s="29">
        <f>'[1]POLITIA LOCALA'!G24</f>
        <v>0</v>
      </c>
      <c r="H25" s="29">
        <f>'[1]POLITIA LOCALA'!H24</f>
        <v>0</v>
      </c>
      <c r="I25" s="29">
        <f>'[1]POLITIA LOCALA'!I24</f>
        <v>0</v>
      </c>
      <c r="J25" s="30">
        <f t="shared" si="5"/>
        <v>0</v>
      </c>
      <c r="K25" s="30">
        <f>'[1]POLITIA LOCALA'!K24</f>
        <v>0</v>
      </c>
    </row>
    <row r="26" spans="1:11" ht="14.25" hidden="1" customHeight="1">
      <c r="A26" s="26"/>
      <c r="B26" s="27" t="s">
        <v>38</v>
      </c>
      <c r="C26" s="28" t="s">
        <v>39</v>
      </c>
      <c r="D26" s="29">
        <f>'[1]POLITIA LOCALA'!D25</f>
        <v>0</v>
      </c>
      <c r="E26" s="29">
        <f>'[1]POLITIA LOCALA'!E25</f>
        <v>0</v>
      </c>
      <c r="F26" s="29">
        <f>'[1]POLITIA LOCALA'!F25</f>
        <v>0</v>
      </c>
      <c r="G26" s="29">
        <f>'[1]POLITIA LOCALA'!G25</f>
        <v>0</v>
      </c>
      <c r="H26" s="29">
        <f>'[1]POLITIA LOCALA'!H25</f>
        <v>0</v>
      </c>
      <c r="I26" s="29">
        <f>'[1]POLITIA LOCALA'!I25</f>
        <v>0</v>
      </c>
      <c r="J26" s="30">
        <f t="shared" si="5"/>
        <v>0</v>
      </c>
      <c r="K26" s="30">
        <f>'[1]POLITIA LOCALA'!K25</f>
        <v>0</v>
      </c>
    </row>
    <row r="27" spans="1:11" ht="17.25" customHeight="1">
      <c r="A27" s="26"/>
      <c r="B27" s="27" t="s">
        <v>40</v>
      </c>
      <c r="C27" s="28" t="s">
        <v>41</v>
      </c>
      <c r="D27" s="29">
        <f>'[1]POLITIA LOCALA'!D26</f>
        <v>0</v>
      </c>
      <c r="E27" s="29">
        <f>'[1]POLITIA LOCALA'!E26</f>
        <v>0</v>
      </c>
      <c r="F27" s="29">
        <f>'[1]POLITIA LOCALA'!F26</f>
        <v>0</v>
      </c>
      <c r="G27" s="29">
        <f>'[1]POLITIA LOCALA'!G26</f>
        <v>0</v>
      </c>
      <c r="H27" s="29">
        <f>'[1]POLITIA LOCALA'!H26</f>
        <v>0</v>
      </c>
      <c r="I27" s="29">
        <f>'[1]POLITIA LOCALA'!I26</f>
        <v>0</v>
      </c>
      <c r="J27" s="30">
        <f t="shared" si="5"/>
        <v>0</v>
      </c>
      <c r="K27" s="30">
        <f>'[1]POLITIA LOCALA'!K26</f>
        <v>0</v>
      </c>
    </row>
    <row r="28" spans="1:11" ht="17.25" customHeight="1">
      <c r="A28" s="26"/>
      <c r="B28" s="27" t="s">
        <v>42</v>
      </c>
      <c r="C28" s="28" t="s">
        <v>43</v>
      </c>
      <c r="D28" s="29">
        <f>'[1]POLITIA LOCALA'!D27</f>
        <v>0</v>
      </c>
      <c r="E28" s="29">
        <f>'[1]POLITIA LOCALA'!E27</f>
        <v>0</v>
      </c>
      <c r="F28" s="29">
        <f>'[1]POLITIA LOCALA'!F27</f>
        <v>0</v>
      </c>
      <c r="G28" s="29">
        <f>'[1]POLITIA LOCALA'!G27</f>
        <v>0</v>
      </c>
      <c r="H28" s="29">
        <f>'[1]POLITIA LOCALA'!H27</f>
        <v>0</v>
      </c>
      <c r="I28" s="29">
        <f>'[1]POLITIA LOCALA'!I27</f>
        <v>0</v>
      </c>
      <c r="J28" s="30">
        <f t="shared" si="5"/>
        <v>0</v>
      </c>
      <c r="K28" s="30">
        <f>'[1]POLITIA LOCALA'!K27</f>
        <v>0</v>
      </c>
    </row>
    <row r="29" spans="1:11" ht="15" customHeight="1">
      <c r="A29" s="26"/>
      <c r="B29" s="27" t="s">
        <v>44</v>
      </c>
      <c r="C29" s="28" t="s">
        <v>45</v>
      </c>
      <c r="D29" s="29">
        <f>'[1]POLITIA LOCALA'!D28</f>
        <v>0</v>
      </c>
      <c r="E29" s="29">
        <v>400</v>
      </c>
      <c r="F29" s="29">
        <f>'[1]POLITIA LOCALA'!F28</f>
        <v>400</v>
      </c>
      <c r="G29" s="29">
        <f>'[1]POLITIA LOCALA'!G28</f>
        <v>277</v>
      </c>
      <c r="H29" s="29">
        <f>'[1]POLITIA LOCALA'!H28</f>
        <v>277</v>
      </c>
      <c r="I29" s="29">
        <f>'[1]POLITIA LOCALA'!I28</f>
        <v>277</v>
      </c>
      <c r="J29" s="30">
        <f t="shared" si="5"/>
        <v>0</v>
      </c>
      <c r="K29" s="30">
        <f>'[1]POLITIA LOCALA'!K28</f>
        <v>422</v>
      </c>
    </row>
    <row r="30" spans="1:11" ht="15" customHeight="1">
      <c r="A30" s="35"/>
      <c r="B30" s="36" t="s">
        <v>46</v>
      </c>
      <c r="C30" s="28" t="s">
        <v>47</v>
      </c>
      <c r="D30" s="29">
        <f>'[1]POLITIA LOCALA'!D29</f>
        <v>0</v>
      </c>
      <c r="E30" s="29">
        <v>8000</v>
      </c>
      <c r="F30" s="29">
        <f>'[1]POLITIA LOCALA'!F29</f>
        <v>5000</v>
      </c>
      <c r="G30" s="29">
        <f>'[1]POLITIA LOCALA'!G29</f>
        <v>4641</v>
      </c>
      <c r="H30" s="29">
        <f>'[1]POLITIA LOCALA'!H29</f>
        <v>4641</v>
      </c>
      <c r="I30" s="29">
        <f>'[1]POLITIA LOCALA'!I29</f>
        <v>4641</v>
      </c>
      <c r="J30" s="30">
        <f t="shared" si="5"/>
        <v>0</v>
      </c>
      <c r="K30" s="30">
        <f>'[1]POLITIA LOCALA'!K29</f>
        <v>4641</v>
      </c>
    </row>
    <row r="31" spans="1:11" ht="15" customHeight="1">
      <c r="A31" s="35"/>
      <c r="B31" s="36" t="s">
        <v>48</v>
      </c>
      <c r="C31" s="28" t="s">
        <v>49</v>
      </c>
      <c r="D31" s="29">
        <f>'[1]POLITIA LOCALA'!D30</f>
        <v>0</v>
      </c>
      <c r="E31" s="29">
        <f>'[1]POLITIA LOCALA'!E30</f>
        <v>0</v>
      </c>
      <c r="F31" s="29">
        <f>'[1]POLITIA LOCALA'!F30</f>
        <v>0</v>
      </c>
      <c r="G31" s="29">
        <f>'[1]POLITIA LOCALA'!G30</f>
        <v>0</v>
      </c>
      <c r="H31" s="29">
        <f>'[1]POLITIA LOCALA'!H30</f>
        <v>0</v>
      </c>
      <c r="I31" s="29">
        <f>'[1]POLITIA LOCALA'!I30</f>
        <v>0</v>
      </c>
      <c r="J31" s="30">
        <f t="shared" si="5"/>
        <v>0</v>
      </c>
      <c r="K31" s="30">
        <f>'[1]POLITIA LOCALA'!K30</f>
        <v>0</v>
      </c>
    </row>
    <row r="32" spans="1:11" ht="15" customHeight="1">
      <c r="A32" s="35"/>
      <c r="B32" s="36" t="s">
        <v>50</v>
      </c>
      <c r="C32" s="28" t="s">
        <v>51</v>
      </c>
      <c r="D32" s="29">
        <f>'[1]POLITIA LOCALA'!D31</f>
        <v>0</v>
      </c>
      <c r="E32" s="29">
        <f>'[1]POLITIA LOCALA'!E31</f>
        <v>0</v>
      </c>
      <c r="F32" s="29">
        <f>'[1]POLITIA LOCALA'!F31</f>
        <v>0</v>
      </c>
      <c r="G32" s="29">
        <f>'[1]POLITIA LOCALA'!G31</f>
        <v>0</v>
      </c>
      <c r="H32" s="29">
        <f>'[1]POLITIA LOCALA'!H31</f>
        <v>0</v>
      </c>
      <c r="I32" s="29">
        <f>'[1]POLITIA LOCALA'!I31</f>
        <v>0</v>
      </c>
      <c r="J32" s="30">
        <f t="shared" si="5"/>
        <v>0</v>
      </c>
      <c r="K32" s="30">
        <f>'[1]POLITIA LOCALA'!K31</f>
        <v>0</v>
      </c>
    </row>
    <row r="33" spans="1:11" ht="15" customHeight="1">
      <c r="A33" s="35"/>
      <c r="B33" s="36" t="s">
        <v>52</v>
      </c>
      <c r="C33" s="28" t="s">
        <v>53</v>
      </c>
      <c r="D33" s="29">
        <f>'[1]POLITIA LOCALA'!D32</f>
        <v>0</v>
      </c>
      <c r="E33" s="29">
        <f>'[1]POLITIA LOCALA'!E32</f>
        <v>0</v>
      </c>
      <c r="F33" s="29">
        <f>'[1]POLITIA LOCALA'!F32</f>
        <v>0</v>
      </c>
      <c r="G33" s="29">
        <f>'[1]POLITIA LOCALA'!G32</f>
        <v>0</v>
      </c>
      <c r="H33" s="29">
        <f>'[1]POLITIA LOCALA'!H32</f>
        <v>0</v>
      </c>
      <c r="I33" s="29">
        <f>'[1]POLITIA LOCALA'!I32</f>
        <v>0</v>
      </c>
      <c r="J33" s="30">
        <f t="shared" si="5"/>
        <v>0</v>
      </c>
      <c r="K33" s="30">
        <f>'[1]POLITIA LOCALA'!K32</f>
        <v>0</v>
      </c>
    </row>
    <row r="34" spans="1:11" ht="15" customHeight="1">
      <c r="A34" s="35"/>
      <c r="B34" s="27" t="s">
        <v>54</v>
      </c>
      <c r="C34" s="28" t="s">
        <v>55</v>
      </c>
      <c r="D34" s="29">
        <f>'[1]POLITIA LOCALA'!D33</f>
        <v>0</v>
      </c>
      <c r="E34" s="29">
        <v>2900</v>
      </c>
      <c r="F34" s="29">
        <f>'[1]POLITIA LOCALA'!F33</f>
        <v>2300</v>
      </c>
      <c r="G34" s="29">
        <f>'[1]POLITIA LOCALA'!G33</f>
        <v>2132</v>
      </c>
      <c r="H34" s="29">
        <f>'[1]POLITIA LOCALA'!H33</f>
        <v>2132</v>
      </c>
      <c r="I34" s="29">
        <f>'[1]POLITIA LOCALA'!I33</f>
        <v>2132</v>
      </c>
      <c r="J34" s="30">
        <f t="shared" si="5"/>
        <v>0</v>
      </c>
      <c r="K34" s="30">
        <f>'[1]POLITIA LOCALA'!K33</f>
        <v>2369</v>
      </c>
    </row>
    <row r="35" spans="1:11" ht="17.25" customHeight="1">
      <c r="A35" s="23" t="s">
        <v>56</v>
      </c>
      <c r="B35" s="37"/>
      <c r="C35" s="24" t="s">
        <v>57</v>
      </c>
      <c r="D35" s="38">
        <f t="shared" ref="D35:K35" si="6">D36+D37+D38+D39+D40+D42</f>
        <v>0</v>
      </c>
      <c r="E35" s="38">
        <f t="shared" si="6"/>
        <v>1310000</v>
      </c>
      <c r="F35" s="38">
        <f t="shared" si="6"/>
        <v>1075500</v>
      </c>
      <c r="G35" s="38">
        <f t="shared" si="6"/>
        <v>1075129</v>
      </c>
      <c r="H35" s="38">
        <f t="shared" si="6"/>
        <v>1075129</v>
      </c>
      <c r="I35" s="38">
        <f t="shared" si="6"/>
        <v>1075129</v>
      </c>
      <c r="J35" s="38">
        <f t="shared" si="6"/>
        <v>0</v>
      </c>
      <c r="K35" s="38">
        <f t="shared" si="6"/>
        <v>1086006</v>
      </c>
    </row>
    <row r="36" spans="1:11" ht="13.5" customHeight="1">
      <c r="A36" s="35"/>
      <c r="B36" s="27" t="s">
        <v>58</v>
      </c>
      <c r="C36" s="28" t="s">
        <v>59</v>
      </c>
      <c r="D36" s="29">
        <f>'[1]POLITIA LOCALA'!D35</f>
        <v>0</v>
      </c>
      <c r="E36" s="39">
        <f>'[1]POLITIA LOCALA'!E35</f>
        <v>0</v>
      </c>
      <c r="F36" s="39">
        <f>'[1]POLITIA LOCALA'!F35</f>
        <v>0</v>
      </c>
      <c r="G36" s="39">
        <f>'[1]POLITIA LOCALA'!G35</f>
        <v>0</v>
      </c>
      <c r="H36" s="39">
        <f>'[1]POLITIA LOCALA'!H35</f>
        <v>0</v>
      </c>
      <c r="I36" s="39">
        <f>'[1]POLITIA LOCALA'!I35</f>
        <v>0</v>
      </c>
      <c r="J36" s="39">
        <f t="shared" ref="J36:J42" si="7">G36-I36</f>
        <v>0</v>
      </c>
      <c r="K36" s="39">
        <f>'[1]POLITIA LOCALA'!K35</f>
        <v>0</v>
      </c>
    </row>
    <row r="37" spans="1:11" ht="13.5" customHeight="1">
      <c r="A37" s="35"/>
      <c r="B37" s="27" t="s">
        <v>60</v>
      </c>
      <c r="C37" s="28" t="s">
        <v>61</v>
      </c>
      <c r="D37" s="29">
        <f>'[1]POLITIA LOCALA'!D36</f>
        <v>0</v>
      </c>
      <c r="E37" s="39">
        <v>1310000</v>
      </c>
      <c r="F37" s="39">
        <f>'[1]POLITIA LOCALA'!F36</f>
        <v>1075500</v>
      </c>
      <c r="G37" s="39">
        <f>'[1]POLITIA LOCALA'!G36</f>
        <v>1075129</v>
      </c>
      <c r="H37" s="39">
        <f>'[1]POLITIA LOCALA'!H36</f>
        <v>1075129</v>
      </c>
      <c r="I37" s="39">
        <f>'[1]POLITIA LOCALA'!I36</f>
        <v>1075129</v>
      </c>
      <c r="J37" s="39">
        <f t="shared" si="7"/>
        <v>0</v>
      </c>
      <c r="K37" s="39">
        <f>'[1]POLITIA LOCALA'!K36</f>
        <v>963149</v>
      </c>
    </row>
    <row r="38" spans="1:11" ht="17.25" customHeight="1">
      <c r="A38" s="35"/>
      <c r="B38" s="27" t="s">
        <v>62</v>
      </c>
      <c r="C38" s="28" t="s">
        <v>63</v>
      </c>
      <c r="D38" s="29">
        <f>'[1]POLITIA LOCALA'!D37</f>
        <v>0</v>
      </c>
      <c r="E38" s="39">
        <f>'[1]POLITIA LOCALA'!E37</f>
        <v>0</v>
      </c>
      <c r="F38" s="39">
        <f>'[1]POLITIA LOCALA'!F37</f>
        <v>0</v>
      </c>
      <c r="G38" s="39">
        <f>'[1]POLITIA LOCALA'!G37</f>
        <v>0</v>
      </c>
      <c r="H38" s="39">
        <f>'[1]POLITIA LOCALA'!H37</f>
        <v>0</v>
      </c>
      <c r="I38" s="39">
        <f>'[1]POLITIA LOCALA'!I37</f>
        <v>0</v>
      </c>
      <c r="J38" s="39">
        <f t="shared" si="7"/>
        <v>0</v>
      </c>
      <c r="K38" s="39">
        <f>'[1]POLITIA LOCALA'!K37</f>
        <v>122857</v>
      </c>
    </row>
    <row r="39" spans="1:11" ht="15.75" customHeight="1">
      <c r="A39" s="35"/>
      <c r="B39" s="27" t="s">
        <v>64</v>
      </c>
      <c r="C39" s="28" t="s">
        <v>65</v>
      </c>
      <c r="D39" s="29">
        <f>'[1]POLITIA LOCALA'!D38</f>
        <v>0</v>
      </c>
      <c r="E39" s="39">
        <f>'[1]POLITIA LOCALA'!E38</f>
        <v>0</v>
      </c>
      <c r="F39" s="39">
        <f>'[1]POLITIA LOCALA'!F38</f>
        <v>0</v>
      </c>
      <c r="G39" s="39">
        <f>'[1]POLITIA LOCALA'!G38</f>
        <v>0</v>
      </c>
      <c r="H39" s="39">
        <f>'[1]POLITIA LOCALA'!H38</f>
        <v>0</v>
      </c>
      <c r="I39" s="39">
        <f>'[1]POLITIA LOCALA'!I38</f>
        <v>0</v>
      </c>
      <c r="J39" s="39">
        <f t="shared" si="7"/>
        <v>0</v>
      </c>
      <c r="K39" s="39">
        <f>'[1]POLITIA LOCALA'!K38</f>
        <v>0</v>
      </c>
    </row>
    <row r="40" spans="1:11" ht="15.75" customHeight="1">
      <c r="A40" s="35"/>
      <c r="B40" s="36" t="s">
        <v>66</v>
      </c>
      <c r="C40" s="28" t="s">
        <v>67</v>
      </c>
      <c r="D40" s="29">
        <f>'[1]POLITIA LOCALA'!D39</f>
        <v>0</v>
      </c>
      <c r="E40" s="39">
        <f>'[1]POLITIA LOCALA'!E39</f>
        <v>0</v>
      </c>
      <c r="F40" s="39">
        <f>'[1]POLITIA LOCALA'!F39</f>
        <v>0</v>
      </c>
      <c r="G40" s="39">
        <f>'[1]POLITIA LOCALA'!G39</f>
        <v>0</v>
      </c>
      <c r="H40" s="39">
        <f>'[1]POLITIA LOCALA'!H39</f>
        <v>0</v>
      </c>
      <c r="I40" s="39">
        <f>'[1]POLITIA LOCALA'!I39</f>
        <v>0</v>
      </c>
      <c r="J40" s="39">
        <f t="shared" si="7"/>
        <v>0</v>
      </c>
      <c r="K40" s="39">
        <f>'[1]POLITIA LOCALA'!K39</f>
        <v>0</v>
      </c>
    </row>
    <row r="41" spans="1:11" ht="15.75" hidden="1" customHeight="1">
      <c r="A41" s="35"/>
      <c r="B41" s="36" t="s">
        <v>68</v>
      </c>
      <c r="C41" s="28" t="s">
        <v>69</v>
      </c>
      <c r="D41" s="29">
        <f>'[1]POLITIA LOCALA'!D40</f>
        <v>0</v>
      </c>
      <c r="E41" s="39">
        <f>'[1]POLITIA LOCALA'!E40</f>
        <v>0</v>
      </c>
      <c r="F41" s="39" t="str">
        <f>'[1]POLITIA LOCALA'!F40</f>
        <v>x</v>
      </c>
      <c r="G41" s="39" t="str">
        <f>'[1]POLITIA LOCALA'!G40</f>
        <v>x</v>
      </c>
      <c r="H41" s="39" t="str">
        <f>'[1]POLITIA LOCALA'!H40</f>
        <v>x</v>
      </c>
      <c r="I41" s="39" t="str">
        <f>'[1]POLITIA LOCALA'!I40</f>
        <v>x</v>
      </c>
      <c r="J41" s="39" t="e">
        <f t="shared" si="7"/>
        <v>#VALUE!</v>
      </c>
      <c r="K41" s="39" t="str">
        <f>'[1]POLITIA LOCALA'!K40</f>
        <v>x</v>
      </c>
    </row>
    <row r="42" spans="1:11" ht="13.5" customHeight="1">
      <c r="A42" s="26"/>
      <c r="B42" s="27" t="s">
        <v>70</v>
      </c>
      <c r="C42" s="28" t="s">
        <v>71</v>
      </c>
      <c r="D42" s="29">
        <f>'[1]POLITIA LOCALA'!D41</f>
        <v>0</v>
      </c>
      <c r="E42" s="39">
        <f>'[1]POLITIA LOCALA'!E41</f>
        <v>0</v>
      </c>
      <c r="F42" s="39">
        <f>'[1]POLITIA LOCALA'!F41</f>
        <v>0</v>
      </c>
      <c r="G42" s="39">
        <f>'[1]POLITIA LOCALA'!G41</f>
        <v>0</v>
      </c>
      <c r="H42" s="39">
        <f>'[1]POLITIA LOCALA'!H41</f>
        <v>0</v>
      </c>
      <c r="I42" s="39">
        <f>'[1]POLITIA LOCALA'!I41</f>
        <v>0</v>
      </c>
      <c r="J42" s="39">
        <f t="shared" si="7"/>
        <v>0</v>
      </c>
      <c r="K42" s="39">
        <f>'[1]POLITIA LOCALA'!K41</f>
        <v>0</v>
      </c>
    </row>
    <row r="43" spans="1:11" ht="16.5" customHeight="1">
      <c r="A43" s="40" t="s">
        <v>72</v>
      </c>
      <c r="B43" s="41"/>
      <c r="C43" s="24" t="s">
        <v>73</v>
      </c>
      <c r="D43" s="38">
        <f t="shared" ref="D43:K43" si="8">D44+D45+D46+D47+D48+D49</f>
        <v>0</v>
      </c>
      <c r="E43" s="38">
        <f t="shared" si="8"/>
        <v>698700</v>
      </c>
      <c r="F43" s="38">
        <f t="shared" si="8"/>
        <v>891400</v>
      </c>
      <c r="G43" s="38">
        <f t="shared" si="8"/>
        <v>888867</v>
      </c>
      <c r="H43" s="38">
        <f t="shared" si="8"/>
        <v>888867</v>
      </c>
      <c r="I43" s="38">
        <f t="shared" si="8"/>
        <v>888867</v>
      </c>
      <c r="J43" s="38">
        <f t="shared" si="8"/>
        <v>0</v>
      </c>
      <c r="K43" s="38">
        <f t="shared" si="8"/>
        <v>940959</v>
      </c>
    </row>
    <row r="44" spans="1:11" ht="16.5" customHeight="1">
      <c r="A44" s="35"/>
      <c r="B44" s="42" t="s">
        <v>74</v>
      </c>
      <c r="C44" s="28" t="s">
        <v>75</v>
      </c>
      <c r="D44" s="29">
        <f>'[1]POLITIA LOCALA'!D43</f>
        <v>0</v>
      </c>
      <c r="E44" s="39">
        <v>472500</v>
      </c>
      <c r="F44" s="39">
        <f>'[1]POLITIA LOCALA'!F43</f>
        <v>623500</v>
      </c>
      <c r="G44" s="39">
        <f>'[1]POLITIA LOCALA'!G43</f>
        <v>622211</v>
      </c>
      <c r="H44" s="39">
        <f>'[1]POLITIA LOCALA'!H43</f>
        <v>622211</v>
      </c>
      <c r="I44" s="39">
        <f>'[1]POLITIA LOCALA'!I43</f>
        <v>622211</v>
      </c>
      <c r="J44" s="30">
        <f t="shared" ref="J44:J50" si="9">G44-I44</f>
        <v>0</v>
      </c>
      <c r="K44" s="30">
        <f>'[1]POLITIA LOCALA'!K43</f>
        <v>658597</v>
      </c>
    </row>
    <row r="45" spans="1:11" ht="16.5" customHeight="1">
      <c r="A45" s="43"/>
      <c r="B45" s="36" t="s">
        <v>76</v>
      </c>
      <c r="C45" s="28" t="s">
        <v>77</v>
      </c>
      <c r="D45" s="29">
        <f>'[1]POLITIA LOCALA'!D44</f>
        <v>0</v>
      </c>
      <c r="E45" s="39">
        <v>16600</v>
      </c>
      <c r="F45" s="39">
        <f>'[1]POLITIA LOCALA'!F44</f>
        <v>18600</v>
      </c>
      <c r="G45" s="39">
        <f>'[1]POLITIA LOCALA'!G44</f>
        <v>18349</v>
      </c>
      <c r="H45" s="39">
        <f>'[1]POLITIA LOCALA'!H44</f>
        <v>18349</v>
      </c>
      <c r="I45" s="39">
        <f>'[1]POLITIA LOCALA'!I44</f>
        <v>18349</v>
      </c>
      <c r="J45" s="30">
        <f t="shared" si="9"/>
        <v>0</v>
      </c>
      <c r="K45" s="30">
        <f>'[1]POLITIA LOCALA'!K44</f>
        <v>19411</v>
      </c>
    </row>
    <row r="46" spans="1:11" ht="16.5" customHeight="1">
      <c r="A46" s="43"/>
      <c r="B46" s="36" t="s">
        <v>78</v>
      </c>
      <c r="C46" s="28" t="s">
        <v>79</v>
      </c>
      <c r="D46" s="29">
        <f>'[1]POLITIA LOCALA'!D45</f>
        <v>0</v>
      </c>
      <c r="E46" s="39">
        <v>171500</v>
      </c>
      <c r="F46" s="39">
        <f>'[1]POLITIA LOCALA'!F45</f>
        <v>205500</v>
      </c>
      <c r="G46" s="39">
        <f>'[1]POLITIA LOCALA'!G45</f>
        <v>204788</v>
      </c>
      <c r="H46" s="39">
        <f>'[1]POLITIA LOCALA'!H45</f>
        <v>204788</v>
      </c>
      <c r="I46" s="39">
        <f>'[1]POLITIA LOCALA'!I45</f>
        <v>204788</v>
      </c>
      <c r="J46" s="30">
        <f t="shared" si="9"/>
        <v>0</v>
      </c>
      <c r="K46" s="30">
        <f>'[1]POLITIA LOCALA'!K45</f>
        <v>216679</v>
      </c>
    </row>
    <row r="47" spans="1:11" ht="16.5" customHeight="1">
      <c r="A47" s="43"/>
      <c r="B47" s="44" t="s">
        <v>80</v>
      </c>
      <c r="C47" s="28" t="s">
        <v>81</v>
      </c>
      <c r="D47" s="29">
        <f>'[1]POLITIA LOCALA'!D46</f>
        <v>0</v>
      </c>
      <c r="E47" s="39">
        <v>9400</v>
      </c>
      <c r="F47" s="39">
        <f>'[1]POLITIA LOCALA'!F46</f>
        <v>10400</v>
      </c>
      <c r="G47" s="39">
        <f>'[1]POLITIA LOCALA'!G46</f>
        <v>10247</v>
      </c>
      <c r="H47" s="39">
        <f>'[1]POLITIA LOCALA'!H46</f>
        <v>10247</v>
      </c>
      <c r="I47" s="39">
        <f>'[1]POLITIA LOCALA'!I46</f>
        <v>10247</v>
      </c>
      <c r="J47" s="30">
        <f t="shared" si="9"/>
        <v>0</v>
      </c>
      <c r="K47" s="30">
        <f>'[1]POLITIA LOCALA'!K46</f>
        <v>10856</v>
      </c>
    </row>
    <row r="48" spans="1:11" ht="16.5" customHeight="1">
      <c r="A48" s="43"/>
      <c r="B48" s="44" t="s">
        <v>82</v>
      </c>
      <c r="C48" s="28" t="s">
        <v>83</v>
      </c>
      <c r="D48" s="29">
        <f>'[1]POLITIA LOCALA'!D47</f>
        <v>0</v>
      </c>
      <c r="E48" s="39">
        <f>'[1]POLITIA LOCALA'!E47</f>
        <v>0</v>
      </c>
      <c r="F48" s="39">
        <f>'[1]POLITIA LOCALA'!F47</f>
        <v>0</v>
      </c>
      <c r="G48" s="39">
        <f>'[1]POLITIA LOCALA'!G47</f>
        <v>0</v>
      </c>
      <c r="H48" s="39">
        <f>'[1]POLITIA LOCALA'!H47</f>
        <v>0</v>
      </c>
      <c r="I48" s="39">
        <f>'[1]POLITIA LOCALA'!I47</f>
        <v>0</v>
      </c>
      <c r="J48" s="30">
        <f t="shared" si="9"/>
        <v>0</v>
      </c>
      <c r="K48" s="30">
        <f>'[1]POLITIA LOCALA'!K47</f>
        <v>0</v>
      </c>
    </row>
    <row r="49" spans="1:11" ht="16.5" customHeight="1">
      <c r="A49" s="43"/>
      <c r="B49" s="36" t="s">
        <v>84</v>
      </c>
      <c r="C49" s="28" t="s">
        <v>85</v>
      </c>
      <c r="D49" s="29">
        <f>'[1]POLITIA LOCALA'!D48</f>
        <v>0</v>
      </c>
      <c r="E49" s="39">
        <v>28700</v>
      </c>
      <c r="F49" s="39">
        <f>'[1]POLITIA LOCALA'!F48</f>
        <v>33400</v>
      </c>
      <c r="G49" s="39">
        <f>'[1]POLITIA LOCALA'!G48</f>
        <v>33272</v>
      </c>
      <c r="H49" s="39">
        <f>'[1]POLITIA LOCALA'!H48</f>
        <v>33272</v>
      </c>
      <c r="I49" s="39">
        <f>'[1]POLITIA LOCALA'!I48</f>
        <v>33272</v>
      </c>
      <c r="J49" s="30">
        <f t="shared" si="9"/>
        <v>0</v>
      </c>
      <c r="K49" s="30">
        <f>'[1]POLITIA LOCALA'!K48</f>
        <v>35416</v>
      </c>
    </row>
    <row r="50" spans="1:11" ht="14.25" hidden="1" customHeight="1">
      <c r="A50" s="43"/>
      <c r="B50" s="45" t="s">
        <v>86</v>
      </c>
      <c r="C50" s="46" t="s">
        <v>87</v>
      </c>
      <c r="D50" s="39">
        <f>D51+D55+D56+D61+D60+D62+D63+D64+D65+D66+D67</f>
        <v>0</v>
      </c>
      <c r="E50" s="39" t="e">
        <f>G50+H50+I50+J50</f>
        <v>#VALUE!</v>
      </c>
      <c r="F50" s="47" t="s">
        <v>88</v>
      </c>
      <c r="G50" s="47" t="s">
        <v>88</v>
      </c>
      <c r="H50" s="47" t="s">
        <v>88</v>
      </c>
      <c r="I50" s="47" t="s">
        <v>88</v>
      </c>
      <c r="J50" s="48" t="e">
        <f t="shared" si="9"/>
        <v>#VALUE!</v>
      </c>
      <c r="K50" s="47" t="s">
        <v>88</v>
      </c>
    </row>
    <row r="51" spans="1:11" s="22" customFormat="1" ht="48" customHeight="1">
      <c r="A51" s="157" t="s">
        <v>89</v>
      </c>
      <c r="B51" s="157"/>
      <c r="C51" s="20" t="s">
        <v>90</v>
      </c>
      <c r="D51" s="49">
        <f t="shared" ref="D51:K51" si="10">D52+D63+D64+D67+D72+D76+D79+D80+D81+D82+D83+D84+D85+D86+D87+D88+D89+D90+D91+D92+D93+D97+D98+D99</f>
        <v>0</v>
      </c>
      <c r="E51" s="49">
        <f t="shared" si="10"/>
        <v>750000</v>
      </c>
      <c r="F51" s="49">
        <f t="shared" si="10"/>
        <v>670000</v>
      </c>
      <c r="G51" s="49">
        <f t="shared" si="10"/>
        <v>621686</v>
      </c>
      <c r="H51" s="49">
        <f t="shared" si="10"/>
        <v>621686</v>
      </c>
      <c r="I51" s="49">
        <f t="shared" si="10"/>
        <v>621686</v>
      </c>
      <c r="J51" s="49">
        <f t="shared" si="10"/>
        <v>0</v>
      </c>
      <c r="K51" s="49">
        <f t="shared" si="10"/>
        <v>548143</v>
      </c>
    </row>
    <row r="52" spans="1:11" ht="18" customHeight="1">
      <c r="A52" s="50" t="s">
        <v>91</v>
      </c>
      <c r="B52" s="37"/>
      <c r="C52" s="24" t="s">
        <v>92</v>
      </c>
      <c r="D52" s="38">
        <f t="shared" ref="D52:K52" si="11">D53+D54+D55+D56+D57+D58+D60+D59+D61+D62</f>
        <v>0</v>
      </c>
      <c r="E52" s="38">
        <v>322500</v>
      </c>
      <c r="F52" s="38">
        <f t="shared" si="11"/>
        <v>290000</v>
      </c>
      <c r="G52" s="38">
        <f t="shared" si="11"/>
        <v>269731</v>
      </c>
      <c r="H52" s="38">
        <f t="shared" si="11"/>
        <v>269731</v>
      </c>
      <c r="I52" s="38">
        <f t="shared" si="11"/>
        <v>269731</v>
      </c>
      <c r="J52" s="38">
        <f t="shared" si="11"/>
        <v>0</v>
      </c>
      <c r="K52" s="38">
        <f t="shared" si="11"/>
        <v>272622</v>
      </c>
    </row>
    <row r="53" spans="1:11" ht="18" customHeight="1">
      <c r="A53" s="43"/>
      <c r="B53" s="36" t="s">
        <v>93</v>
      </c>
      <c r="C53" s="28" t="s">
        <v>94</v>
      </c>
      <c r="D53" s="39">
        <f>'[1]POLITIA LOCALA'!D52+[1]ISU!D52+'[1]61 ALTE'!D52</f>
        <v>0</v>
      </c>
      <c r="E53" s="39">
        <v>14000</v>
      </c>
      <c r="F53" s="39">
        <f>'[1]POLITIA LOCALA'!F52+[1]ISU!F52+'[1]61 ALTE'!F52</f>
        <v>12000</v>
      </c>
      <c r="G53" s="39">
        <f>'[1]POLITIA LOCALA'!G52+[1]ISU!G52+'[1]61 ALTE'!G52</f>
        <v>10747</v>
      </c>
      <c r="H53" s="39">
        <f>'[1]POLITIA LOCALA'!H52+[1]ISU!H52+'[1]61 ALTE'!H52</f>
        <v>10747</v>
      </c>
      <c r="I53" s="39">
        <f>'[1]POLITIA LOCALA'!I52+[1]ISU!I52+'[1]61 ALTE'!I52</f>
        <v>10747</v>
      </c>
      <c r="J53" s="39">
        <f>'[1]POLITIA LOCALA'!J52+[1]ISU!J52+'[1]61 ALTE'!J52</f>
        <v>0</v>
      </c>
      <c r="K53" s="39">
        <f>'[1]POLITIA LOCALA'!K52+[1]ISU!K52+'[1]61 ALTE'!K52</f>
        <v>12382</v>
      </c>
    </row>
    <row r="54" spans="1:11" ht="18" customHeight="1">
      <c r="A54" s="43"/>
      <c r="B54" s="36" t="s">
        <v>95</v>
      </c>
      <c r="C54" s="28" t="s">
        <v>96</v>
      </c>
      <c r="D54" s="39">
        <f>'[1]POLITIA LOCALA'!D53+[1]ISU!D53+'[1]61 ALTE'!D53</f>
        <v>0</v>
      </c>
      <c r="E54" s="39">
        <v>2000</v>
      </c>
      <c r="F54" s="39">
        <f>'[1]POLITIA LOCALA'!F53+[1]ISU!F53+'[1]61 ALTE'!F53</f>
        <v>2000</v>
      </c>
      <c r="G54" s="39">
        <f>'[1]POLITIA LOCALA'!G53+[1]ISU!G53+'[1]61 ALTE'!G53</f>
        <v>1895</v>
      </c>
      <c r="H54" s="39">
        <f>'[1]POLITIA LOCALA'!H53+[1]ISU!H53+'[1]61 ALTE'!H53</f>
        <v>1895</v>
      </c>
      <c r="I54" s="39">
        <f>'[1]POLITIA LOCALA'!I53+[1]ISU!I53+'[1]61 ALTE'!I53</f>
        <v>1895</v>
      </c>
      <c r="J54" s="39">
        <f>'[1]POLITIA LOCALA'!J53+[1]ISU!J53+'[1]61 ALTE'!J53</f>
        <v>0</v>
      </c>
      <c r="K54" s="39">
        <f>'[1]POLITIA LOCALA'!K53+[1]ISU!K53+'[1]61 ALTE'!K53</f>
        <v>1583</v>
      </c>
    </row>
    <row r="55" spans="1:11" ht="18" customHeight="1">
      <c r="A55" s="43"/>
      <c r="B55" s="36" t="s">
        <v>97</v>
      </c>
      <c r="C55" s="28" t="s">
        <v>98</v>
      </c>
      <c r="D55" s="39">
        <f>'[1]POLITIA LOCALA'!D54+[1]ISU!D54+'[1]61 ALTE'!D54</f>
        <v>0</v>
      </c>
      <c r="E55" s="39">
        <v>33000</v>
      </c>
      <c r="F55" s="39">
        <f>'[1]POLITIA LOCALA'!F54+[1]ISU!F54+'[1]61 ALTE'!F54</f>
        <v>19900</v>
      </c>
      <c r="G55" s="39">
        <f>'[1]POLITIA LOCALA'!G54+[1]ISU!G54+'[1]61 ALTE'!G54</f>
        <v>18490</v>
      </c>
      <c r="H55" s="39">
        <f>'[1]POLITIA LOCALA'!H54+[1]ISU!H54+'[1]61 ALTE'!H54</f>
        <v>18490</v>
      </c>
      <c r="I55" s="39">
        <f>'[1]POLITIA LOCALA'!I54+[1]ISU!I54+'[1]61 ALTE'!I54</f>
        <v>18490</v>
      </c>
      <c r="J55" s="39">
        <f>'[1]POLITIA LOCALA'!J54+[1]ISU!J54+'[1]61 ALTE'!J54</f>
        <v>0</v>
      </c>
      <c r="K55" s="39">
        <f>'[1]POLITIA LOCALA'!K54+[1]ISU!K54+'[1]61 ALTE'!K54</f>
        <v>18490</v>
      </c>
    </row>
    <row r="56" spans="1:11" ht="18" customHeight="1">
      <c r="A56" s="43"/>
      <c r="B56" s="36" t="s">
        <v>99</v>
      </c>
      <c r="C56" s="28" t="s">
        <v>100</v>
      </c>
      <c r="D56" s="39">
        <f>'[1]POLITIA LOCALA'!D55+[1]ISU!D55+'[1]61 ALTE'!D55</f>
        <v>0</v>
      </c>
      <c r="E56" s="39">
        <v>2500</v>
      </c>
      <c r="F56" s="39">
        <f>'[1]POLITIA LOCALA'!F55+[1]ISU!F55+'[1]61 ALTE'!F55</f>
        <v>3100</v>
      </c>
      <c r="G56" s="39">
        <f>'[1]POLITIA LOCALA'!G55+[1]ISU!G55+'[1]61 ALTE'!G55</f>
        <v>2455</v>
      </c>
      <c r="H56" s="39">
        <f>'[1]POLITIA LOCALA'!H55+[1]ISU!H55+'[1]61 ALTE'!H55</f>
        <v>2455</v>
      </c>
      <c r="I56" s="39">
        <f>'[1]POLITIA LOCALA'!I55+[1]ISU!I55+'[1]61 ALTE'!I55</f>
        <v>2455</v>
      </c>
      <c r="J56" s="39">
        <f>'[1]POLITIA LOCALA'!J55+[1]ISU!J55+'[1]61 ALTE'!J55</f>
        <v>0</v>
      </c>
      <c r="K56" s="39">
        <f>'[1]POLITIA LOCALA'!K55+[1]ISU!K55+'[1]61 ALTE'!K55</f>
        <v>2383</v>
      </c>
    </row>
    <row r="57" spans="1:11" ht="18" customHeight="1">
      <c r="A57" s="43"/>
      <c r="B57" s="36" t="s">
        <v>101</v>
      </c>
      <c r="C57" s="28" t="s">
        <v>102</v>
      </c>
      <c r="D57" s="39">
        <f>'[1]POLITIA LOCALA'!D56+[1]ISU!D56+'[1]61 ALTE'!D56</f>
        <v>0</v>
      </c>
      <c r="E57" s="39">
        <v>100500</v>
      </c>
      <c r="F57" s="39">
        <f>'[1]POLITIA LOCALA'!F56+[1]ISU!F56+'[1]61 ALTE'!F56</f>
        <v>86500</v>
      </c>
      <c r="G57" s="39">
        <f>'[1]POLITIA LOCALA'!G56+[1]ISU!G56+'[1]61 ALTE'!G56</f>
        <v>86319</v>
      </c>
      <c r="H57" s="39">
        <f>'[1]POLITIA LOCALA'!H56+[1]ISU!H56+'[1]61 ALTE'!H56</f>
        <v>86319</v>
      </c>
      <c r="I57" s="39">
        <f>'[1]POLITIA LOCALA'!I56+[1]ISU!I56+'[1]61 ALTE'!I56</f>
        <v>86319</v>
      </c>
      <c r="J57" s="39">
        <f>'[1]POLITIA LOCALA'!J56+[1]ISU!J56+'[1]61 ALTE'!J56</f>
        <v>0</v>
      </c>
      <c r="K57" s="39">
        <f>'[1]POLITIA LOCALA'!K56+[1]ISU!K56+'[1]61 ALTE'!K56</f>
        <v>82882</v>
      </c>
    </row>
    <row r="58" spans="1:11" ht="18" customHeight="1">
      <c r="A58" s="43"/>
      <c r="B58" s="36" t="s">
        <v>103</v>
      </c>
      <c r="C58" s="28" t="s">
        <v>104</v>
      </c>
      <c r="D58" s="39">
        <f>'[1]POLITIA LOCALA'!D57+[1]ISU!D57+'[1]61 ALTE'!D57</f>
        <v>0</v>
      </c>
      <c r="E58" s="39">
        <v>17000</v>
      </c>
      <c r="F58" s="39">
        <f>'[1]POLITIA LOCALA'!F57+[1]ISU!F57+'[1]61 ALTE'!F57</f>
        <v>14500</v>
      </c>
      <c r="G58" s="39">
        <f>'[1]POLITIA LOCALA'!G57+[1]ISU!G57+'[1]61 ALTE'!G57</f>
        <v>13175</v>
      </c>
      <c r="H58" s="39">
        <f>'[1]POLITIA LOCALA'!H57+[1]ISU!H57+'[1]61 ALTE'!H57</f>
        <v>13175</v>
      </c>
      <c r="I58" s="39">
        <f>'[1]POLITIA LOCALA'!I57+[1]ISU!I57+'[1]61 ALTE'!I57</f>
        <v>13175</v>
      </c>
      <c r="J58" s="39">
        <f>'[1]POLITIA LOCALA'!J57+[1]ISU!J57+'[1]61 ALTE'!J57</f>
        <v>0</v>
      </c>
      <c r="K58" s="39">
        <f>'[1]POLITIA LOCALA'!K57+[1]ISU!K57+'[1]61 ALTE'!K57</f>
        <v>21390</v>
      </c>
    </row>
    <row r="59" spans="1:11" ht="18" customHeight="1">
      <c r="A59" s="43"/>
      <c r="B59" s="36" t="s">
        <v>105</v>
      </c>
      <c r="C59" s="28" t="s">
        <v>106</v>
      </c>
      <c r="D59" s="39">
        <f>'[1]POLITIA LOCALA'!D58+[1]ISU!D58+'[1]61 ALTE'!D58</f>
        <v>0</v>
      </c>
      <c r="E59" s="39">
        <f>'[1]POLITIA LOCALA'!E58+[1]ISU!E58+'[1]61 ALTE'!E58</f>
        <v>0</v>
      </c>
      <c r="F59" s="39">
        <f>'[1]POLITIA LOCALA'!F58+[1]ISU!F58+'[1]61 ALTE'!F58</f>
        <v>0</v>
      </c>
      <c r="G59" s="39">
        <f>'[1]POLITIA LOCALA'!G58+[1]ISU!G58+'[1]61 ALTE'!G58</f>
        <v>0</v>
      </c>
      <c r="H59" s="39">
        <f>'[1]POLITIA LOCALA'!H58+[1]ISU!H58+'[1]61 ALTE'!H58</f>
        <v>0</v>
      </c>
      <c r="I59" s="39">
        <f>'[1]POLITIA LOCALA'!I58+[1]ISU!I58+'[1]61 ALTE'!I58</f>
        <v>0</v>
      </c>
      <c r="J59" s="39">
        <f>'[1]POLITIA LOCALA'!J58+[1]ISU!J58+'[1]61 ALTE'!J58</f>
        <v>0</v>
      </c>
      <c r="K59" s="39">
        <f>'[1]POLITIA LOCALA'!K58+[1]ISU!K58+'[1]61 ALTE'!K58</f>
        <v>0</v>
      </c>
    </row>
    <row r="60" spans="1:11" ht="18" customHeight="1">
      <c r="A60" s="43"/>
      <c r="B60" s="36" t="s">
        <v>107</v>
      </c>
      <c r="C60" s="28" t="s">
        <v>108</v>
      </c>
      <c r="D60" s="39">
        <f>'[1]POLITIA LOCALA'!D59+[1]ISU!D59+'[1]61 ALTE'!D59</f>
        <v>0</v>
      </c>
      <c r="E60" s="39">
        <v>40000</v>
      </c>
      <c r="F60" s="39">
        <f>'[1]POLITIA LOCALA'!F59+[1]ISU!F59+'[1]61 ALTE'!F59</f>
        <v>30000</v>
      </c>
      <c r="G60" s="39">
        <f>'[1]POLITIA LOCALA'!G59+[1]ISU!G59+'[1]61 ALTE'!G59</f>
        <v>29120</v>
      </c>
      <c r="H60" s="39">
        <f>'[1]POLITIA LOCALA'!H59+[1]ISU!H59+'[1]61 ALTE'!H59</f>
        <v>29120</v>
      </c>
      <c r="I60" s="39">
        <f>'[1]POLITIA LOCALA'!I59+[1]ISU!I59+'[1]61 ALTE'!I59</f>
        <v>29120</v>
      </c>
      <c r="J60" s="39">
        <f>'[1]POLITIA LOCALA'!J59+[1]ISU!J59+'[1]61 ALTE'!J59</f>
        <v>0</v>
      </c>
      <c r="K60" s="39">
        <f>'[1]POLITIA LOCALA'!K59+[1]ISU!K59+'[1]61 ALTE'!K59</f>
        <v>28789</v>
      </c>
    </row>
    <row r="61" spans="1:11" ht="18" customHeight="1">
      <c r="A61" s="43"/>
      <c r="B61" s="51" t="s">
        <v>109</v>
      </c>
      <c r="C61" s="28" t="s">
        <v>110</v>
      </c>
      <c r="D61" s="39">
        <f>'[1]POLITIA LOCALA'!D60+[1]ISU!D60+'[1]61 ALTE'!D60</f>
        <v>0</v>
      </c>
      <c r="E61" s="39">
        <v>112000</v>
      </c>
      <c r="F61" s="39">
        <f>'[1]POLITIA LOCALA'!F60+[1]ISU!F60+'[1]61 ALTE'!F60</f>
        <v>116500</v>
      </c>
      <c r="G61" s="39">
        <f>'[1]POLITIA LOCALA'!G60+[1]ISU!G60+'[1]61 ALTE'!G60</f>
        <v>102827</v>
      </c>
      <c r="H61" s="39">
        <f>'[1]POLITIA LOCALA'!H60+[1]ISU!H60+'[1]61 ALTE'!H60</f>
        <v>102827</v>
      </c>
      <c r="I61" s="39">
        <f>'[1]POLITIA LOCALA'!I60+[1]ISU!I60+'[1]61 ALTE'!I60</f>
        <v>102827</v>
      </c>
      <c r="J61" s="39">
        <f>'[1]POLITIA LOCALA'!J60+[1]ISU!J60+'[1]61 ALTE'!J60</f>
        <v>0</v>
      </c>
      <c r="K61" s="39">
        <f>'[1]POLITIA LOCALA'!K60+[1]ISU!K60+'[1]61 ALTE'!K60</f>
        <v>100807</v>
      </c>
    </row>
    <row r="62" spans="1:11" ht="18" customHeight="1">
      <c r="A62" s="43"/>
      <c r="B62" s="36" t="s">
        <v>111</v>
      </c>
      <c r="C62" s="28" t="s">
        <v>112</v>
      </c>
      <c r="D62" s="39">
        <f>'[1]POLITIA LOCALA'!D61+[1]ISU!D61+'[1]61 ALTE'!D61</f>
        <v>0</v>
      </c>
      <c r="E62" s="39">
        <v>1500</v>
      </c>
      <c r="F62" s="39">
        <f>'[1]POLITIA LOCALA'!F61+[1]ISU!F61+'[1]61 ALTE'!F61</f>
        <v>5500</v>
      </c>
      <c r="G62" s="39">
        <f>'[1]POLITIA LOCALA'!G61+[1]ISU!G61+'[1]61 ALTE'!G61</f>
        <v>4703</v>
      </c>
      <c r="H62" s="39">
        <f>'[1]POLITIA LOCALA'!H61+[1]ISU!H61+'[1]61 ALTE'!H61</f>
        <v>4703</v>
      </c>
      <c r="I62" s="39">
        <f>'[1]POLITIA LOCALA'!I61+[1]ISU!I61+'[1]61 ALTE'!I61</f>
        <v>4703</v>
      </c>
      <c r="J62" s="39">
        <f>'[1]POLITIA LOCALA'!J61+[1]ISU!J61+'[1]61 ALTE'!J61</f>
        <v>0</v>
      </c>
      <c r="K62" s="39">
        <f>'[1]POLITIA LOCALA'!K61+[1]ISU!K61+'[1]61 ALTE'!K61</f>
        <v>3916</v>
      </c>
    </row>
    <row r="63" spans="1:11" ht="18" customHeight="1">
      <c r="A63" s="23" t="s">
        <v>113</v>
      </c>
      <c r="B63" s="37"/>
      <c r="C63" s="24" t="s">
        <v>114</v>
      </c>
      <c r="D63" s="38">
        <f>'[1]POLITIA LOCALA'!D62+[1]ISU!D62+'[1]61 ALTE'!D62</f>
        <v>0</v>
      </c>
      <c r="E63" s="38">
        <v>45000</v>
      </c>
      <c r="F63" s="38">
        <f>'[1]POLITIA LOCALA'!F62+[1]ISU!F62+'[1]61 ALTE'!F62</f>
        <v>44000</v>
      </c>
      <c r="G63" s="38">
        <f>'[1]POLITIA LOCALA'!G62+[1]ISU!G62+'[1]61 ALTE'!G62</f>
        <v>35720</v>
      </c>
      <c r="H63" s="38">
        <f>'[1]POLITIA LOCALA'!H62+[1]ISU!H62+'[1]61 ALTE'!H62</f>
        <v>35720</v>
      </c>
      <c r="I63" s="38">
        <f>'[1]POLITIA LOCALA'!I62+[1]ISU!I62+'[1]61 ALTE'!I62</f>
        <v>35720</v>
      </c>
      <c r="J63" s="38">
        <f>'[1]POLITIA LOCALA'!J62+[1]ISU!J62+'[1]61 ALTE'!J62</f>
        <v>0</v>
      </c>
      <c r="K63" s="38">
        <f>'[1]POLITIA LOCALA'!K62+[1]ISU!K62+'[1]61 ALTE'!K62</f>
        <v>35720</v>
      </c>
    </row>
    <row r="64" spans="1:11" ht="18" customHeight="1">
      <c r="A64" s="23" t="s">
        <v>115</v>
      </c>
      <c r="B64" s="52"/>
      <c r="C64" s="24" t="s">
        <v>116</v>
      </c>
      <c r="D64" s="38">
        <f>'[1]POLITIA LOCALA'!D63+[1]ISU!D63+'[1]61 ALTE'!D63</f>
        <v>0</v>
      </c>
      <c r="E64" s="38">
        <f>E65+E66</f>
        <v>0</v>
      </c>
      <c r="F64" s="38">
        <f t="shared" ref="F64:K64" si="12">F65+F66</f>
        <v>0</v>
      </c>
      <c r="G64" s="38">
        <f t="shared" si="12"/>
        <v>0</v>
      </c>
      <c r="H64" s="38">
        <f t="shared" si="12"/>
        <v>0</v>
      </c>
      <c r="I64" s="38">
        <f t="shared" si="12"/>
        <v>0</v>
      </c>
      <c r="J64" s="38">
        <f t="shared" si="12"/>
        <v>0</v>
      </c>
      <c r="K64" s="38">
        <f t="shared" si="12"/>
        <v>0</v>
      </c>
    </row>
    <row r="65" spans="1:11" ht="18" customHeight="1">
      <c r="A65" s="35"/>
      <c r="B65" s="51" t="s">
        <v>117</v>
      </c>
      <c r="C65" s="28" t="s">
        <v>118</v>
      </c>
      <c r="D65" s="39">
        <f>'[1]POLITIA LOCALA'!D64+[1]ISU!D64+'[1]61 ALTE'!D64</f>
        <v>0</v>
      </c>
      <c r="E65" s="39">
        <f>'[1]POLITIA LOCALA'!E64+[1]ISU!E64+'[1]61 ALTE'!E64</f>
        <v>0</v>
      </c>
      <c r="F65" s="39">
        <f>'[1]POLITIA LOCALA'!F64+[1]ISU!F64+'[1]61 ALTE'!F64</f>
        <v>0</v>
      </c>
      <c r="G65" s="39">
        <f>'[1]POLITIA LOCALA'!G64+[1]ISU!G64+'[1]61 ALTE'!G64</f>
        <v>0</v>
      </c>
      <c r="H65" s="39">
        <f>'[1]POLITIA LOCALA'!H64+[1]ISU!H64+'[1]61 ALTE'!H64</f>
        <v>0</v>
      </c>
      <c r="I65" s="39">
        <f>'[1]POLITIA LOCALA'!I64+[1]ISU!I64+'[1]61 ALTE'!I64</f>
        <v>0</v>
      </c>
      <c r="J65" s="39">
        <f>'[1]POLITIA LOCALA'!J64+[1]ISU!J64+'[1]61 ALTE'!J64</f>
        <v>0</v>
      </c>
      <c r="K65" s="39">
        <f>'[1]POLITIA LOCALA'!K64+[1]ISU!K64+'[1]61 ALTE'!K64</f>
        <v>0</v>
      </c>
    </row>
    <row r="66" spans="1:11" ht="18" customHeight="1">
      <c r="A66" s="35"/>
      <c r="B66" s="51" t="s">
        <v>119</v>
      </c>
      <c r="C66" s="28" t="s">
        <v>120</v>
      </c>
      <c r="D66" s="39">
        <f>'[1]POLITIA LOCALA'!D65+[1]ISU!D65+'[1]61 ALTE'!D65</f>
        <v>0</v>
      </c>
      <c r="E66" s="39">
        <f>'[1]POLITIA LOCALA'!E65+[1]ISU!E65+'[1]61 ALTE'!E65</f>
        <v>0</v>
      </c>
      <c r="F66" s="39">
        <f>'[1]POLITIA LOCALA'!F65+[1]ISU!F65+'[1]61 ALTE'!F65</f>
        <v>0</v>
      </c>
      <c r="G66" s="39">
        <f>'[1]POLITIA LOCALA'!G65+[1]ISU!G65+'[1]61 ALTE'!G65</f>
        <v>0</v>
      </c>
      <c r="H66" s="39">
        <f>'[1]POLITIA LOCALA'!H65+[1]ISU!H65+'[1]61 ALTE'!H65</f>
        <v>0</v>
      </c>
      <c r="I66" s="39">
        <f>'[1]POLITIA LOCALA'!I65+[1]ISU!I65+'[1]61 ALTE'!I65</f>
        <v>0</v>
      </c>
      <c r="J66" s="39">
        <f>'[1]POLITIA LOCALA'!J65+[1]ISU!J65+'[1]61 ALTE'!J65</f>
        <v>0</v>
      </c>
      <c r="K66" s="39">
        <f>'[1]POLITIA LOCALA'!K65+[1]ISU!K65+'[1]61 ALTE'!K65</f>
        <v>0</v>
      </c>
    </row>
    <row r="67" spans="1:11" ht="18" hidden="1" customHeight="1">
      <c r="A67" s="23" t="s">
        <v>121</v>
      </c>
      <c r="B67" s="52"/>
      <c r="C67" s="24" t="s">
        <v>122</v>
      </c>
      <c r="D67" s="38">
        <f>'[1]POLITIA LOCALA'!D66+[1]ISU!D66+'[1]61 ALTE'!D66</f>
        <v>0</v>
      </c>
      <c r="E67" s="38">
        <f>'[1]POLITIA LOCALA'!E66+[1]ISU!E66+'[1]61 ALTE'!E66</f>
        <v>0</v>
      </c>
      <c r="F67" s="38">
        <f>'[1]POLITIA LOCALA'!F66+[1]ISU!F66+'[1]61 ALTE'!F66</f>
        <v>0</v>
      </c>
      <c r="G67" s="38">
        <f>'[1]POLITIA LOCALA'!G66+[1]ISU!G66+'[1]61 ALTE'!G66</f>
        <v>0</v>
      </c>
      <c r="H67" s="38">
        <f>'[1]POLITIA LOCALA'!H66+[1]ISU!H66+'[1]61 ALTE'!H66</f>
        <v>0</v>
      </c>
      <c r="I67" s="38">
        <f>'[1]POLITIA LOCALA'!I66+[1]ISU!I66+'[1]61 ALTE'!I66</f>
        <v>0</v>
      </c>
      <c r="J67" s="38">
        <f>'[1]POLITIA LOCALA'!J66+[1]ISU!J66+'[1]61 ALTE'!J66</f>
        <v>0</v>
      </c>
      <c r="K67" s="38">
        <f>'[1]POLITIA LOCALA'!K66+[1]ISU!K66+'[1]61 ALTE'!K66</f>
        <v>0</v>
      </c>
    </row>
    <row r="68" spans="1:11" ht="18" hidden="1" customHeight="1">
      <c r="A68" s="43"/>
      <c r="B68" s="36" t="s">
        <v>123</v>
      </c>
      <c r="C68" s="28" t="s">
        <v>124</v>
      </c>
      <c r="D68" s="39">
        <f>'[1]POLITIA LOCALA'!D67+[1]ISU!D67+'[1]61 ALTE'!D67</f>
        <v>0</v>
      </c>
      <c r="E68" s="39">
        <f>'[1]POLITIA LOCALA'!E67+[1]ISU!E67+'[1]61 ALTE'!E67</f>
        <v>0</v>
      </c>
      <c r="F68" s="39">
        <f>'[1]POLITIA LOCALA'!F67+[1]ISU!F67+'[1]61 ALTE'!F67</f>
        <v>0</v>
      </c>
      <c r="G68" s="39">
        <f>'[1]POLITIA LOCALA'!G67+[1]ISU!G67+'[1]61 ALTE'!G67</f>
        <v>0</v>
      </c>
      <c r="H68" s="39">
        <f>'[1]POLITIA LOCALA'!H67+[1]ISU!H67+'[1]61 ALTE'!H67</f>
        <v>0</v>
      </c>
      <c r="I68" s="39">
        <f>'[1]POLITIA LOCALA'!I67+[1]ISU!I67+'[1]61 ALTE'!I67</f>
        <v>0</v>
      </c>
      <c r="J68" s="39">
        <f>'[1]POLITIA LOCALA'!J67+[1]ISU!J67+'[1]61 ALTE'!J67</f>
        <v>0</v>
      </c>
      <c r="K68" s="39">
        <f>'[1]POLITIA LOCALA'!K67+[1]ISU!K67+'[1]61 ALTE'!K67</f>
        <v>0</v>
      </c>
    </row>
    <row r="69" spans="1:11" ht="18" hidden="1" customHeight="1">
      <c r="A69" s="43"/>
      <c r="B69" s="36" t="s">
        <v>125</v>
      </c>
      <c r="C69" s="28" t="s">
        <v>126</v>
      </c>
      <c r="D69" s="39">
        <f>'[1]POLITIA LOCALA'!D68+[1]ISU!D68+'[1]61 ALTE'!D68</f>
        <v>0</v>
      </c>
      <c r="E69" s="39">
        <f>'[1]POLITIA LOCALA'!E68+[1]ISU!E68+'[1]61 ALTE'!E68</f>
        <v>0</v>
      </c>
      <c r="F69" s="39">
        <f>'[1]POLITIA LOCALA'!F68+[1]ISU!F68+'[1]61 ALTE'!F68</f>
        <v>0</v>
      </c>
      <c r="G69" s="39">
        <f>'[1]POLITIA LOCALA'!G68+[1]ISU!G68+'[1]61 ALTE'!G68</f>
        <v>0</v>
      </c>
      <c r="H69" s="39">
        <f>'[1]POLITIA LOCALA'!H68+[1]ISU!H68+'[1]61 ALTE'!H68</f>
        <v>0</v>
      </c>
      <c r="I69" s="39">
        <f>'[1]POLITIA LOCALA'!I68+[1]ISU!I68+'[1]61 ALTE'!I68</f>
        <v>0</v>
      </c>
      <c r="J69" s="39">
        <f>'[1]POLITIA LOCALA'!J68+[1]ISU!J68+'[1]61 ALTE'!J68</f>
        <v>0</v>
      </c>
      <c r="K69" s="39">
        <f>'[1]POLITIA LOCALA'!K68+[1]ISU!K68+'[1]61 ALTE'!K68</f>
        <v>0</v>
      </c>
    </row>
    <row r="70" spans="1:11" ht="18" hidden="1" customHeight="1">
      <c r="A70" s="43"/>
      <c r="B70" s="36" t="s">
        <v>127</v>
      </c>
      <c r="C70" s="28" t="s">
        <v>128</v>
      </c>
      <c r="D70" s="39">
        <f>'[1]POLITIA LOCALA'!D69+[1]ISU!D69+'[1]61 ALTE'!D69</f>
        <v>0</v>
      </c>
      <c r="E70" s="39">
        <f>'[1]POLITIA LOCALA'!E69+[1]ISU!E69+'[1]61 ALTE'!E69</f>
        <v>0</v>
      </c>
      <c r="F70" s="39">
        <f>'[1]POLITIA LOCALA'!F69+[1]ISU!F69+'[1]61 ALTE'!F69</f>
        <v>0</v>
      </c>
      <c r="G70" s="39">
        <f>'[1]POLITIA LOCALA'!G69+[1]ISU!G69+'[1]61 ALTE'!G69</f>
        <v>0</v>
      </c>
      <c r="H70" s="39">
        <f>'[1]POLITIA LOCALA'!H69+[1]ISU!H69+'[1]61 ALTE'!H69</f>
        <v>0</v>
      </c>
      <c r="I70" s="39">
        <f>'[1]POLITIA LOCALA'!I69+[1]ISU!I69+'[1]61 ALTE'!I69</f>
        <v>0</v>
      </c>
      <c r="J70" s="39">
        <f>'[1]POLITIA LOCALA'!J69+[1]ISU!J69+'[1]61 ALTE'!J69</f>
        <v>0</v>
      </c>
      <c r="K70" s="39">
        <f>'[1]POLITIA LOCALA'!K69+[1]ISU!K69+'[1]61 ALTE'!K69</f>
        <v>0</v>
      </c>
    </row>
    <row r="71" spans="1:11" ht="18" hidden="1" customHeight="1">
      <c r="A71" s="43"/>
      <c r="B71" s="36" t="s">
        <v>129</v>
      </c>
      <c r="C71" s="28" t="s">
        <v>130</v>
      </c>
      <c r="D71" s="39">
        <f>'[1]POLITIA LOCALA'!D70+[1]ISU!D70+'[1]61 ALTE'!D70</f>
        <v>0</v>
      </c>
      <c r="E71" s="39">
        <f>'[1]POLITIA LOCALA'!E70+[1]ISU!E70+'[1]61 ALTE'!E70</f>
        <v>0</v>
      </c>
      <c r="F71" s="39">
        <f>'[1]POLITIA LOCALA'!F70+[1]ISU!F70+'[1]61 ALTE'!F70</f>
        <v>0</v>
      </c>
      <c r="G71" s="39">
        <f>'[1]POLITIA LOCALA'!G70+[1]ISU!G70+'[1]61 ALTE'!G70</f>
        <v>0</v>
      </c>
      <c r="H71" s="39">
        <f>'[1]POLITIA LOCALA'!H70+[1]ISU!H70+'[1]61 ALTE'!H70</f>
        <v>0</v>
      </c>
      <c r="I71" s="39">
        <f>'[1]POLITIA LOCALA'!I70+[1]ISU!I70+'[1]61 ALTE'!I70</f>
        <v>0</v>
      </c>
      <c r="J71" s="39">
        <f>'[1]POLITIA LOCALA'!J70+[1]ISU!J70+'[1]61 ALTE'!J70</f>
        <v>0</v>
      </c>
      <c r="K71" s="39">
        <f>'[1]POLITIA LOCALA'!K70+[1]ISU!K70+'[1]61 ALTE'!K70</f>
        <v>0</v>
      </c>
    </row>
    <row r="72" spans="1:11" ht="18" customHeight="1">
      <c r="A72" s="53" t="s">
        <v>131</v>
      </c>
      <c r="B72" s="52"/>
      <c r="C72" s="24" t="s">
        <v>132</v>
      </c>
      <c r="D72" s="38">
        <f>'[1]POLITIA LOCALA'!D71+[1]ISU!D71+'[1]61 ALTE'!D71</f>
        <v>0</v>
      </c>
      <c r="E72" s="38">
        <v>190500</v>
      </c>
      <c r="F72" s="38">
        <f>'[1]POLITIA LOCALA'!F71+[1]ISU!F71+'[1]61 ALTE'!F71</f>
        <v>157500</v>
      </c>
      <c r="G72" s="38">
        <f>'[1]POLITIA LOCALA'!G71+[1]ISU!G71+'[1]61 ALTE'!G71</f>
        <v>149442</v>
      </c>
      <c r="H72" s="38">
        <f>'[1]POLITIA LOCALA'!H71+[1]ISU!H71+'[1]61 ALTE'!H71</f>
        <v>149442</v>
      </c>
      <c r="I72" s="38">
        <f>'[1]POLITIA LOCALA'!I71+[1]ISU!I71+'[1]61 ALTE'!I71</f>
        <v>149442</v>
      </c>
      <c r="J72" s="38">
        <f>'[1]POLITIA LOCALA'!J71+[1]ISU!J71+'[1]61 ALTE'!J71</f>
        <v>0</v>
      </c>
      <c r="K72" s="38">
        <f>'[1]POLITIA LOCALA'!K71+[1]ISU!K71+'[1]61 ALTE'!K71</f>
        <v>73821</v>
      </c>
    </row>
    <row r="73" spans="1:11" ht="18" customHeight="1">
      <c r="A73" s="43"/>
      <c r="B73" s="36" t="s">
        <v>133</v>
      </c>
      <c r="C73" s="28" t="s">
        <v>134</v>
      </c>
      <c r="D73" s="39">
        <f>'[1]POLITIA LOCALA'!D72+[1]ISU!D72+'[1]61 ALTE'!D72</f>
        <v>0</v>
      </c>
      <c r="E73" s="39">
        <v>150000</v>
      </c>
      <c r="F73" s="39">
        <f>'[1]POLITIA LOCALA'!F72+[1]ISU!F72+'[1]61 ALTE'!F72</f>
        <v>99000</v>
      </c>
      <c r="G73" s="39">
        <f>'[1]POLITIA LOCALA'!G72+[1]ISU!G72+'[1]61 ALTE'!G72</f>
        <v>93879</v>
      </c>
      <c r="H73" s="39">
        <f>'[1]POLITIA LOCALA'!H72+[1]ISU!H72+'[1]61 ALTE'!H72</f>
        <v>93879</v>
      </c>
      <c r="I73" s="39">
        <f>'[1]POLITIA LOCALA'!I72+[1]ISU!I72+'[1]61 ALTE'!I72</f>
        <v>93879</v>
      </c>
      <c r="J73" s="39">
        <f>'[1]POLITIA LOCALA'!J72+[1]ISU!J72+'[1]61 ALTE'!J72</f>
        <v>0</v>
      </c>
      <c r="K73" s="39">
        <f>'[1]POLITIA LOCALA'!K72+[1]ISU!K72+'[1]61 ALTE'!K72</f>
        <v>59187</v>
      </c>
    </row>
    <row r="74" spans="1:11" ht="18" customHeight="1">
      <c r="A74" s="43"/>
      <c r="B74" s="36" t="s">
        <v>135</v>
      </c>
      <c r="C74" s="28" t="s">
        <v>136</v>
      </c>
      <c r="D74" s="39">
        <f>'[1]POLITIA LOCALA'!D73+[1]ISU!D73+'[1]61 ALTE'!D73</f>
        <v>0</v>
      </c>
      <c r="E74" s="39">
        <f>'[1]POLITIA LOCALA'!E73+[1]ISU!E73+'[1]61 ALTE'!E73</f>
        <v>0</v>
      </c>
      <c r="F74" s="39">
        <f>'[1]POLITIA LOCALA'!F73+[1]ISU!F73+'[1]61 ALTE'!F73</f>
        <v>0</v>
      </c>
      <c r="G74" s="39">
        <f>'[1]POLITIA LOCALA'!G73+[1]ISU!G73+'[1]61 ALTE'!G73</f>
        <v>0</v>
      </c>
      <c r="H74" s="39">
        <f>'[1]POLITIA LOCALA'!H73+[1]ISU!H73+'[1]61 ALTE'!H73</f>
        <v>0</v>
      </c>
      <c r="I74" s="39">
        <f>'[1]POLITIA LOCALA'!I73+[1]ISU!I73+'[1]61 ALTE'!I73</f>
        <v>0</v>
      </c>
      <c r="J74" s="39">
        <f>'[1]POLITIA LOCALA'!J73+[1]ISU!J73+'[1]61 ALTE'!J73</f>
        <v>0</v>
      </c>
      <c r="K74" s="39">
        <f>'[1]POLITIA LOCALA'!K73+[1]ISU!K73+'[1]61 ALTE'!K73</f>
        <v>0</v>
      </c>
    </row>
    <row r="75" spans="1:11" ht="18" customHeight="1">
      <c r="A75" s="43"/>
      <c r="B75" s="36" t="s">
        <v>137</v>
      </c>
      <c r="C75" s="28" t="s">
        <v>138</v>
      </c>
      <c r="D75" s="38">
        <f>'[1]POLITIA LOCALA'!D74+[1]ISU!D74+'[1]61 ALTE'!D74</f>
        <v>0</v>
      </c>
      <c r="E75" s="38">
        <v>40500</v>
      </c>
      <c r="F75" s="38">
        <f>'[1]POLITIA LOCALA'!F74+[1]ISU!F74+'[1]61 ALTE'!F74</f>
        <v>58500</v>
      </c>
      <c r="G75" s="38">
        <f>'[1]POLITIA LOCALA'!G74+[1]ISU!G74+'[1]61 ALTE'!G74</f>
        <v>55563</v>
      </c>
      <c r="H75" s="38">
        <f>'[1]POLITIA LOCALA'!H74+[1]ISU!H74+'[1]61 ALTE'!H74</f>
        <v>55563</v>
      </c>
      <c r="I75" s="38">
        <f>'[1]POLITIA LOCALA'!I74+[1]ISU!I74+'[1]61 ALTE'!I74</f>
        <v>55563</v>
      </c>
      <c r="J75" s="38">
        <f>'[1]POLITIA LOCALA'!J74+[1]ISU!J74+'[1]61 ALTE'!J74</f>
        <v>0</v>
      </c>
      <c r="K75" s="38">
        <f>'[1]POLITIA LOCALA'!K74+[1]ISU!K74+'[1]61 ALTE'!K74</f>
        <v>14634</v>
      </c>
    </row>
    <row r="76" spans="1:11" ht="18" customHeight="1">
      <c r="A76" s="54" t="s">
        <v>139</v>
      </c>
      <c r="B76" s="52"/>
      <c r="C76" s="24" t="s">
        <v>140</v>
      </c>
      <c r="D76" s="38">
        <f>'[1]POLITIA LOCALA'!D75+[1]ISU!D75+'[1]61 ALTE'!D75</f>
        <v>0</v>
      </c>
      <c r="E76" s="38">
        <f t="shared" ref="E76:K76" si="13">E77+E78</f>
        <v>76500</v>
      </c>
      <c r="F76" s="38">
        <f t="shared" si="13"/>
        <v>83500</v>
      </c>
      <c r="G76" s="38">
        <f t="shared" si="13"/>
        <v>81206</v>
      </c>
      <c r="H76" s="38">
        <f t="shared" si="13"/>
        <v>81206</v>
      </c>
      <c r="I76" s="38">
        <f t="shared" si="13"/>
        <v>81206</v>
      </c>
      <c r="J76" s="38">
        <f t="shared" si="13"/>
        <v>0</v>
      </c>
      <c r="K76" s="38">
        <f t="shared" si="13"/>
        <v>81206</v>
      </c>
    </row>
    <row r="77" spans="1:11" ht="18" customHeight="1">
      <c r="A77" s="43"/>
      <c r="B77" s="36" t="s">
        <v>141</v>
      </c>
      <c r="C77" s="28" t="s">
        <v>142</v>
      </c>
      <c r="D77" s="39">
        <f>'[1]POLITIA LOCALA'!D76+[1]ISU!D76+'[1]61 ALTE'!D76</f>
        <v>0</v>
      </c>
      <c r="E77" s="39">
        <v>76500</v>
      </c>
      <c r="F77" s="39">
        <f>'[1]POLITIA LOCALA'!F76+[1]ISU!F76+'[1]61 ALTE'!F76</f>
        <v>83500</v>
      </c>
      <c r="G77" s="39">
        <f>'[1]POLITIA LOCALA'!G76+[1]ISU!G76+'[1]61 ALTE'!G76</f>
        <v>81206</v>
      </c>
      <c r="H77" s="39">
        <f>'[1]POLITIA LOCALA'!H76+[1]ISU!H76+'[1]61 ALTE'!H76</f>
        <v>81206</v>
      </c>
      <c r="I77" s="39">
        <f>'[1]POLITIA LOCALA'!I76+[1]ISU!I76+'[1]61 ALTE'!I76</f>
        <v>81206</v>
      </c>
      <c r="J77" s="39">
        <f>'[1]POLITIA LOCALA'!J76+[1]ISU!J76+'[1]61 ALTE'!J76</f>
        <v>0</v>
      </c>
      <c r="K77" s="39">
        <f>'[1]POLITIA LOCALA'!K76+[1]ISU!K76+'[1]61 ALTE'!K76</f>
        <v>81206</v>
      </c>
    </row>
    <row r="78" spans="1:11" ht="18" customHeight="1">
      <c r="A78" s="43"/>
      <c r="B78" s="36" t="s">
        <v>143</v>
      </c>
      <c r="C78" s="28" t="s">
        <v>144</v>
      </c>
      <c r="D78" s="39">
        <f>'[1]POLITIA LOCALA'!D77+[1]ISU!D77+'[1]61 ALTE'!D77</f>
        <v>0</v>
      </c>
      <c r="E78" s="39">
        <f>'[1]POLITIA LOCALA'!E77+[1]ISU!E77+'[1]61 ALTE'!E77</f>
        <v>0</v>
      </c>
      <c r="F78" s="39">
        <f>'[1]POLITIA LOCALA'!F77+[1]ISU!F77+'[1]61 ALTE'!F77</f>
        <v>0</v>
      </c>
      <c r="G78" s="39">
        <f>'[1]POLITIA LOCALA'!G77+[1]ISU!G77+'[1]61 ALTE'!G77</f>
        <v>0</v>
      </c>
      <c r="H78" s="39">
        <f>'[1]POLITIA LOCALA'!H77+[1]ISU!H77+'[1]61 ALTE'!H77</f>
        <v>0</v>
      </c>
      <c r="I78" s="39">
        <f>'[1]POLITIA LOCALA'!I77+[1]ISU!I77+'[1]61 ALTE'!I77</f>
        <v>0</v>
      </c>
      <c r="J78" s="39">
        <f>'[1]POLITIA LOCALA'!J77+[1]ISU!J77+'[1]61 ALTE'!J77</f>
        <v>0</v>
      </c>
      <c r="K78" s="39">
        <f>'[1]POLITIA LOCALA'!K77+[1]ISU!K77+'[1]61 ALTE'!K77</f>
        <v>0</v>
      </c>
    </row>
    <row r="79" spans="1:11" ht="18" customHeight="1">
      <c r="A79" s="158" t="s">
        <v>145</v>
      </c>
      <c r="B79" s="158"/>
      <c r="C79" s="24" t="s">
        <v>146</v>
      </c>
      <c r="D79" s="38">
        <f>'[1]POLITIA LOCALA'!D78+[1]ISU!D78+'[1]61 ALTE'!D78</f>
        <v>0</v>
      </c>
      <c r="E79" s="38">
        <f>'[1]POLITIA LOCALA'!E78+[1]ISU!E78+'[1]61 ALTE'!E78</f>
        <v>0</v>
      </c>
      <c r="F79" s="38">
        <f>'[1]POLITIA LOCALA'!F78+[1]ISU!F78+'[1]61 ALTE'!F78</f>
        <v>0</v>
      </c>
      <c r="G79" s="38">
        <f>'[1]POLITIA LOCALA'!G78+[1]ISU!G78+'[1]61 ALTE'!G78</f>
        <v>0</v>
      </c>
      <c r="H79" s="38">
        <f>'[1]POLITIA LOCALA'!H78+[1]ISU!H78+'[1]61 ALTE'!H78</f>
        <v>0</v>
      </c>
      <c r="I79" s="38">
        <f>'[1]POLITIA LOCALA'!I78+[1]ISU!I78+'[1]61 ALTE'!I78</f>
        <v>0</v>
      </c>
      <c r="J79" s="38">
        <f>'[1]POLITIA LOCALA'!J78+[1]ISU!J78+'[1]61 ALTE'!J78</f>
        <v>0</v>
      </c>
      <c r="K79" s="38">
        <f>'[1]POLITIA LOCALA'!K78+[1]ISU!K78+'[1]61 ALTE'!K78</f>
        <v>0</v>
      </c>
    </row>
    <row r="80" spans="1:11" ht="18" customHeight="1">
      <c r="A80" s="158" t="s">
        <v>147</v>
      </c>
      <c r="B80" s="158"/>
      <c r="C80" s="24" t="s">
        <v>148</v>
      </c>
      <c r="D80" s="38">
        <f>'[1]POLITIA LOCALA'!D79+[1]ISU!D79+'[1]61 ALTE'!D79</f>
        <v>0</v>
      </c>
      <c r="E80" s="38">
        <f>'[1]POLITIA LOCALA'!E79+[1]ISU!E79+'[1]61 ALTE'!E79</f>
        <v>0</v>
      </c>
      <c r="F80" s="38">
        <f>'[1]POLITIA LOCALA'!F79+[1]ISU!F79+'[1]61 ALTE'!F79</f>
        <v>0</v>
      </c>
      <c r="G80" s="38">
        <f>'[1]POLITIA LOCALA'!G79+[1]ISU!G79+'[1]61 ALTE'!G79</f>
        <v>0</v>
      </c>
      <c r="H80" s="38">
        <f>'[1]POLITIA LOCALA'!H79+[1]ISU!H79+'[1]61 ALTE'!H79</f>
        <v>0</v>
      </c>
      <c r="I80" s="38">
        <f>'[1]POLITIA LOCALA'!I79+[1]ISU!I79+'[1]61 ALTE'!I79</f>
        <v>0</v>
      </c>
      <c r="J80" s="38">
        <f>'[1]POLITIA LOCALA'!J79+[1]ISU!J79+'[1]61 ALTE'!J79</f>
        <v>0</v>
      </c>
      <c r="K80" s="38">
        <f>'[1]POLITIA LOCALA'!K79+[1]ISU!K79+'[1]61 ALTE'!K79</f>
        <v>0</v>
      </c>
    </row>
    <row r="81" spans="1:11" ht="18" customHeight="1">
      <c r="A81" s="23" t="s">
        <v>149</v>
      </c>
      <c r="B81" s="52"/>
      <c r="C81" s="24" t="s">
        <v>150</v>
      </c>
      <c r="D81" s="38">
        <f>'[1]POLITIA LOCALA'!D80+[1]ISU!D80+'[1]61 ALTE'!D80</f>
        <v>0</v>
      </c>
      <c r="E81" s="38">
        <v>700</v>
      </c>
      <c r="F81" s="38">
        <f>'[1]POLITIA LOCALA'!F80+[1]ISU!F80+'[1]61 ALTE'!F80</f>
        <v>700</v>
      </c>
      <c r="G81" s="38">
        <f>'[1]POLITIA LOCALA'!G80+[1]ISU!G80+'[1]61 ALTE'!G80</f>
        <v>400</v>
      </c>
      <c r="H81" s="38">
        <f>'[1]POLITIA LOCALA'!H80+[1]ISU!H80+'[1]61 ALTE'!H80</f>
        <v>400</v>
      </c>
      <c r="I81" s="38">
        <f>'[1]POLITIA LOCALA'!I80+[1]ISU!I80+'[1]61 ALTE'!I80</f>
        <v>400</v>
      </c>
      <c r="J81" s="38">
        <f>'[1]POLITIA LOCALA'!J80+[1]ISU!J80+'[1]61 ALTE'!J80</f>
        <v>0</v>
      </c>
      <c r="K81" s="38">
        <f>'[1]POLITIA LOCALA'!K80+[1]ISU!K80+'[1]61 ALTE'!K80</f>
        <v>0</v>
      </c>
    </row>
    <row r="82" spans="1:11" ht="18" customHeight="1">
      <c r="A82" s="23" t="s">
        <v>151</v>
      </c>
      <c r="B82" s="52"/>
      <c r="C82" s="24" t="s">
        <v>152</v>
      </c>
      <c r="D82" s="38">
        <f>'[1]POLITIA LOCALA'!D81+[1]ISU!D81+'[1]61 ALTE'!D81</f>
        <v>0</v>
      </c>
      <c r="E82" s="38">
        <f>'[1]POLITIA LOCALA'!E81+[1]ISU!E81+'[1]61 ALTE'!E81</f>
        <v>0</v>
      </c>
      <c r="F82" s="38">
        <f>'[1]POLITIA LOCALA'!F81+[1]ISU!F81+'[1]61 ALTE'!F81</f>
        <v>0</v>
      </c>
      <c r="G82" s="38">
        <f>'[1]POLITIA LOCALA'!G81+[1]ISU!G81+'[1]61 ALTE'!G81</f>
        <v>0</v>
      </c>
      <c r="H82" s="38">
        <f>'[1]POLITIA LOCALA'!H81+[1]ISU!H81+'[1]61 ALTE'!H81</f>
        <v>0</v>
      </c>
      <c r="I82" s="38">
        <f>'[1]POLITIA LOCALA'!I81+[1]ISU!I81+'[1]61 ALTE'!I81</f>
        <v>0</v>
      </c>
      <c r="J82" s="38">
        <f>'[1]POLITIA LOCALA'!J81+[1]ISU!J81+'[1]61 ALTE'!J81</f>
        <v>0</v>
      </c>
      <c r="K82" s="38">
        <f>'[1]POLITIA LOCALA'!K81+[1]ISU!K81+'[1]61 ALTE'!K81</f>
        <v>0</v>
      </c>
    </row>
    <row r="83" spans="1:11" ht="18" customHeight="1">
      <c r="A83" s="23" t="s">
        <v>153</v>
      </c>
      <c r="B83" s="52"/>
      <c r="C83" s="24" t="s">
        <v>154</v>
      </c>
      <c r="D83" s="38">
        <f>'[1]POLITIA LOCALA'!D82+[1]ISU!D82+'[1]61 ALTE'!D82</f>
        <v>0</v>
      </c>
      <c r="E83" s="38">
        <v>45000</v>
      </c>
      <c r="F83" s="38">
        <f>'[1]POLITIA LOCALA'!F82+[1]ISU!F82+'[1]61 ALTE'!F82</f>
        <v>28000</v>
      </c>
      <c r="G83" s="38">
        <f>'[1]POLITIA LOCALA'!G82+[1]ISU!G82+'[1]61 ALTE'!G82</f>
        <v>27934</v>
      </c>
      <c r="H83" s="38">
        <f>'[1]POLITIA LOCALA'!H82+[1]ISU!H82+'[1]61 ALTE'!H82</f>
        <v>27934</v>
      </c>
      <c r="I83" s="38">
        <f>'[1]POLITIA LOCALA'!I82+[1]ISU!I82+'[1]61 ALTE'!I82</f>
        <v>27934</v>
      </c>
      <c r="J83" s="38">
        <f>'[1]POLITIA LOCALA'!J82+[1]ISU!J82+'[1]61 ALTE'!J82</f>
        <v>0</v>
      </c>
      <c r="K83" s="38">
        <f>'[1]POLITIA LOCALA'!K82+[1]ISU!K82+'[1]61 ALTE'!K82</f>
        <v>27934</v>
      </c>
    </row>
    <row r="84" spans="1:11" ht="18" customHeight="1">
      <c r="A84" s="23" t="s">
        <v>155</v>
      </c>
      <c r="B84" s="52"/>
      <c r="C84" s="24" t="s">
        <v>156</v>
      </c>
      <c r="D84" s="38">
        <f>'[1]POLITIA LOCALA'!D83+[1]ISU!D83+'[1]61 ALTE'!D83</f>
        <v>0</v>
      </c>
      <c r="E84" s="38">
        <v>11000</v>
      </c>
      <c r="F84" s="38">
        <f>'[1]POLITIA LOCALA'!F83+[1]ISU!F83+'[1]61 ALTE'!F83</f>
        <v>12000</v>
      </c>
      <c r="G84" s="38">
        <f>'[1]POLITIA LOCALA'!G83+[1]ISU!G83+'[1]61 ALTE'!G83</f>
        <v>9856</v>
      </c>
      <c r="H84" s="38">
        <f>'[1]POLITIA LOCALA'!H83+[1]ISU!H83+'[1]61 ALTE'!H83</f>
        <v>9856</v>
      </c>
      <c r="I84" s="38">
        <f>'[1]POLITIA LOCALA'!I83+[1]ISU!I83+'[1]61 ALTE'!I83</f>
        <v>9856</v>
      </c>
      <c r="J84" s="38">
        <f>'[1]POLITIA LOCALA'!J83+[1]ISU!J83+'[1]61 ALTE'!J83</f>
        <v>0</v>
      </c>
      <c r="K84" s="38">
        <f>'[1]POLITIA LOCALA'!K83+[1]ISU!K83+'[1]61 ALTE'!K83</f>
        <v>10029</v>
      </c>
    </row>
    <row r="85" spans="1:11" ht="18" customHeight="1">
      <c r="A85" s="23" t="s">
        <v>157</v>
      </c>
      <c r="B85" s="52"/>
      <c r="C85" s="24" t="s">
        <v>158</v>
      </c>
      <c r="D85" s="38">
        <f>'[1]POLITIA LOCALA'!D84+[1]ISU!D84+'[1]61 ALTE'!D84</f>
        <v>0</v>
      </c>
      <c r="E85" s="38">
        <v>15000</v>
      </c>
      <c r="F85" s="38">
        <f>'[1]POLITIA LOCALA'!F84+[1]ISU!F84+'[1]61 ALTE'!F84</f>
        <v>7000</v>
      </c>
      <c r="G85" s="38">
        <f>'[1]POLITIA LOCALA'!G84+[1]ISU!G84+'[1]61 ALTE'!G84</f>
        <v>6041</v>
      </c>
      <c r="H85" s="38">
        <f>'[1]POLITIA LOCALA'!H84+[1]ISU!H84+'[1]61 ALTE'!H84</f>
        <v>6041</v>
      </c>
      <c r="I85" s="38">
        <f>'[1]POLITIA LOCALA'!I84+[1]ISU!I84+'[1]61 ALTE'!I84</f>
        <v>6041</v>
      </c>
      <c r="J85" s="38">
        <f>'[1]POLITIA LOCALA'!J84+[1]ISU!J84+'[1]61 ALTE'!J84</f>
        <v>0</v>
      </c>
      <c r="K85" s="38">
        <f>'[1]POLITIA LOCALA'!K84+[1]ISU!K84+'[1]61 ALTE'!K84</f>
        <v>5455</v>
      </c>
    </row>
    <row r="86" spans="1:11" ht="18" hidden="1" customHeight="1">
      <c r="A86" s="23" t="s">
        <v>159</v>
      </c>
      <c r="B86" s="52"/>
      <c r="C86" s="24" t="s">
        <v>160</v>
      </c>
      <c r="D86" s="38">
        <f>'[1]POLITIA LOCALA'!D85+[1]ISU!D85+'[1]61 ALTE'!D85</f>
        <v>0</v>
      </c>
      <c r="E86" s="38">
        <f>'[1]POLITIA LOCALA'!E85+[1]ISU!E85+'[1]61 ALTE'!E85</f>
        <v>0</v>
      </c>
      <c r="F86" s="38">
        <f>'[1]POLITIA LOCALA'!F85+[1]ISU!F85+'[1]61 ALTE'!F85</f>
        <v>0</v>
      </c>
      <c r="G86" s="38">
        <f>'[1]POLITIA LOCALA'!G85+[1]ISU!G85+'[1]61 ALTE'!G85</f>
        <v>0</v>
      </c>
      <c r="H86" s="38">
        <f>'[1]POLITIA LOCALA'!H85+[1]ISU!H85+'[1]61 ALTE'!H85</f>
        <v>0</v>
      </c>
      <c r="I86" s="38">
        <f>'[1]POLITIA LOCALA'!I85+[1]ISU!I85+'[1]61 ALTE'!I85</f>
        <v>0</v>
      </c>
      <c r="J86" s="38">
        <f>'[1]POLITIA LOCALA'!J85+[1]ISU!J85+'[1]61 ALTE'!J85</f>
        <v>0</v>
      </c>
      <c r="K86" s="38">
        <f>'[1]POLITIA LOCALA'!K85+[1]ISU!K85+'[1]61 ALTE'!K85</f>
        <v>0</v>
      </c>
    </row>
    <row r="87" spans="1:11" ht="18" hidden="1" customHeight="1">
      <c r="A87" s="23" t="s">
        <v>161</v>
      </c>
      <c r="B87" s="52"/>
      <c r="C87" s="24" t="s">
        <v>162</v>
      </c>
      <c r="D87" s="38">
        <f>'[1]POLITIA LOCALA'!D86+[1]ISU!D86+'[1]61 ALTE'!D86</f>
        <v>0</v>
      </c>
      <c r="E87" s="38">
        <f>'[1]POLITIA LOCALA'!E86+[1]ISU!E86+'[1]61 ALTE'!E86</f>
        <v>0</v>
      </c>
      <c r="F87" s="38">
        <f>'[1]POLITIA LOCALA'!F86+[1]ISU!F86+'[1]61 ALTE'!F86</f>
        <v>0</v>
      </c>
      <c r="G87" s="38">
        <f>'[1]POLITIA LOCALA'!G86+[1]ISU!G86+'[1]61 ALTE'!G86</f>
        <v>0</v>
      </c>
      <c r="H87" s="38">
        <f>'[1]POLITIA LOCALA'!H86+[1]ISU!H86+'[1]61 ALTE'!H86</f>
        <v>0</v>
      </c>
      <c r="I87" s="38">
        <f>'[1]POLITIA LOCALA'!I86+[1]ISU!I86+'[1]61 ALTE'!I86</f>
        <v>0</v>
      </c>
      <c r="J87" s="38">
        <f>'[1]POLITIA LOCALA'!J86+[1]ISU!J86+'[1]61 ALTE'!J86</f>
        <v>0</v>
      </c>
      <c r="K87" s="38">
        <f>'[1]POLITIA LOCALA'!K86+[1]ISU!K86+'[1]61 ALTE'!K86</f>
        <v>0</v>
      </c>
    </row>
    <row r="88" spans="1:11" ht="18" hidden="1" customHeight="1">
      <c r="A88" s="151" t="s">
        <v>163</v>
      </c>
      <c r="B88" s="151"/>
      <c r="C88" s="24" t="s">
        <v>164</v>
      </c>
      <c r="D88" s="38">
        <f>'[1]POLITIA LOCALA'!D87+[1]ISU!D87+'[1]61 ALTE'!D87</f>
        <v>0</v>
      </c>
      <c r="E88" s="38">
        <f t="shared" ref="E88:K88" si="14">E89+E90</f>
        <v>0</v>
      </c>
      <c r="F88" s="38">
        <f t="shared" si="14"/>
        <v>0</v>
      </c>
      <c r="G88" s="38">
        <f t="shared" si="14"/>
        <v>0</v>
      </c>
      <c r="H88" s="38">
        <f t="shared" si="14"/>
        <v>0</v>
      </c>
      <c r="I88" s="38">
        <f t="shared" si="14"/>
        <v>0</v>
      </c>
      <c r="J88" s="38">
        <f t="shared" si="14"/>
        <v>0</v>
      </c>
      <c r="K88" s="38">
        <f t="shared" si="14"/>
        <v>0</v>
      </c>
    </row>
    <row r="89" spans="1:11" ht="18" hidden="1" customHeight="1">
      <c r="A89" s="23" t="s">
        <v>165</v>
      </c>
      <c r="B89" s="52"/>
      <c r="C89" s="24" t="s">
        <v>166</v>
      </c>
      <c r="D89" s="38">
        <f>'[1]POLITIA LOCALA'!D88+[1]ISU!D88+'[1]61 ALTE'!D88</f>
        <v>0</v>
      </c>
      <c r="E89" s="38">
        <f>'[1]POLITIA LOCALA'!E88+[1]ISU!E88+'[1]61 ALTE'!E88</f>
        <v>0</v>
      </c>
      <c r="F89" s="38">
        <f>'[1]POLITIA LOCALA'!F88+[1]ISU!F88+'[1]61 ALTE'!F88</f>
        <v>0</v>
      </c>
      <c r="G89" s="38">
        <f>'[1]POLITIA LOCALA'!G88+[1]ISU!G88+'[1]61 ALTE'!G88</f>
        <v>0</v>
      </c>
      <c r="H89" s="38">
        <f>'[1]POLITIA LOCALA'!H88+[1]ISU!H88+'[1]61 ALTE'!H88</f>
        <v>0</v>
      </c>
      <c r="I89" s="38">
        <f>'[1]POLITIA LOCALA'!I88+[1]ISU!I88+'[1]61 ALTE'!I88</f>
        <v>0</v>
      </c>
      <c r="J89" s="38">
        <f>'[1]POLITIA LOCALA'!J88+[1]ISU!J88+'[1]61 ALTE'!J88</f>
        <v>0</v>
      </c>
      <c r="K89" s="38">
        <f>'[1]POLITIA LOCALA'!K88+[1]ISU!K88+'[1]61 ALTE'!K88</f>
        <v>0</v>
      </c>
    </row>
    <row r="90" spans="1:11" ht="18" hidden="1" customHeight="1">
      <c r="A90" s="23" t="s">
        <v>167</v>
      </c>
      <c r="B90" s="52"/>
      <c r="C90" s="24" t="s">
        <v>168</v>
      </c>
      <c r="D90" s="38">
        <f>'[1]POLITIA LOCALA'!D89+[1]ISU!D89+'[1]61 ALTE'!D89</f>
        <v>0</v>
      </c>
      <c r="E90" s="38">
        <f>'[1]POLITIA LOCALA'!E89+[1]ISU!E89+'[1]61 ALTE'!E89</f>
        <v>0</v>
      </c>
      <c r="F90" s="38">
        <f>'[1]POLITIA LOCALA'!F89+[1]ISU!F89+'[1]61 ALTE'!F89</f>
        <v>0</v>
      </c>
      <c r="G90" s="38">
        <f>'[1]POLITIA LOCALA'!G89+[1]ISU!G89+'[1]61 ALTE'!G89</f>
        <v>0</v>
      </c>
      <c r="H90" s="38">
        <f>'[1]POLITIA LOCALA'!H89+[1]ISU!H89+'[1]61 ALTE'!H89</f>
        <v>0</v>
      </c>
      <c r="I90" s="38">
        <f>'[1]POLITIA LOCALA'!I89+[1]ISU!I89+'[1]61 ALTE'!I89</f>
        <v>0</v>
      </c>
      <c r="J90" s="38">
        <f>'[1]POLITIA LOCALA'!J89+[1]ISU!J89+'[1]61 ALTE'!J89</f>
        <v>0</v>
      </c>
      <c r="K90" s="38">
        <f>'[1]POLITIA LOCALA'!K89+[1]ISU!K89+'[1]61 ALTE'!K89</f>
        <v>0</v>
      </c>
    </row>
    <row r="91" spans="1:11" ht="18" hidden="1" customHeight="1">
      <c r="A91" s="23" t="s">
        <v>169</v>
      </c>
      <c r="B91" s="52"/>
      <c r="C91" s="24" t="s">
        <v>170</v>
      </c>
      <c r="D91" s="38">
        <f>'[1]POLITIA LOCALA'!D90+[1]ISU!D90+'[1]61 ALTE'!D90</f>
        <v>0</v>
      </c>
      <c r="E91" s="38">
        <f>'[1]POLITIA LOCALA'!E90+[1]ISU!E90+'[1]61 ALTE'!E90</f>
        <v>0</v>
      </c>
      <c r="F91" s="38">
        <f>'[1]POLITIA LOCALA'!F90+[1]ISU!F90+'[1]61 ALTE'!F90</f>
        <v>0</v>
      </c>
      <c r="G91" s="38">
        <f>'[1]POLITIA LOCALA'!G90+[1]ISU!G90+'[1]61 ALTE'!G90</f>
        <v>0</v>
      </c>
      <c r="H91" s="38">
        <f>'[1]POLITIA LOCALA'!H90+[1]ISU!H90+'[1]61 ALTE'!H90</f>
        <v>0</v>
      </c>
      <c r="I91" s="38">
        <f>'[1]POLITIA LOCALA'!I90+[1]ISU!I90+'[1]61 ALTE'!I90</f>
        <v>0</v>
      </c>
      <c r="J91" s="38">
        <f>'[1]POLITIA LOCALA'!J90+[1]ISU!J90+'[1]61 ALTE'!J90</f>
        <v>0</v>
      </c>
      <c r="K91" s="38">
        <f>'[1]POLITIA LOCALA'!K90+[1]ISU!K90+'[1]61 ALTE'!K90</f>
        <v>0</v>
      </c>
    </row>
    <row r="92" spans="1:11" ht="18" hidden="1" customHeight="1">
      <c r="A92" s="23" t="s">
        <v>171</v>
      </c>
      <c r="B92" s="52"/>
      <c r="C92" s="24" t="s">
        <v>172</v>
      </c>
      <c r="D92" s="38">
        <f>'[1]POLITIA LOCALA'!D91+[1]ISU!D91+'[1]61 ALTE'!D91</f>
        <v>0</v>
      </c>
      <c r="E92" s="38">
        <f>'[1]POLITIA LOCALA'!E91+[1]ISU!E91+'[1]61 ALTE'!E91</f>
        <v>0</v>
      </c>
      <c r="F92" s="38">
        <f>'[1]POLITIA LOCALA'!F91+[1]ISU!F91+'[1]61 ALTE'!F91</f>
        <v>0</v>
      </c>
      <c r="G92" s="38">
        <f>'[1]POLITIA LOCALA'!G91+[1]ISU!G91+'[1]61 ALTE'!G91</f>
        <v>0</v>
      </c>
      <c r="H92" s="38">
        <f>'[1]POLITIA LOCALA'!H91+[1]ISU!H91+'[1]61 ALTE'!H91</f>
        <v>0</v>
      </c>
      <c r="I92" s="38">
        <f>'[1]POLITIA LOCALA'!I91+[1]ISU!I91+'[1]61 ALTE'!I91</f>
        <v>0</v>
      </c>
      <c r="J92" s="38">
        <f>'[1]POLITIA LOCALA'!J91+[1]ISU!J91+'[1]61 ALTE'!J91</f>
        <v>0</v>
      </c>
      <c r="K92" s="38">
        <f>'[1]POLITIA LOCALA'!K91+[1]ISU!K91+'[1]61 ALTE'!K91</f>
        <v>0</v>
      </c>
    </row>
    <row r="93" spans="1:11" ht="18" hidden="1" customHeight="1">
      <c r="A93" s="23" t="s">
        <v>173</v>
      </c>
      <c r="B93" s="52"/>
      <c r="C93" s="24" t="s">
        <v>174</v>
      </c>
      <c r="D93" s="38">
        <f>'[1]POLITIA LOCALA'!D92+[1]ISU!D92+'[1]61 ALTE'!D92</f>
        <v>0</v>
      </c>
      <c r="E93" s="38">
        <f>'[1]POLITIA LOCALA'!E92+[1]ISU!E92+'[1]61 ALTE'!E92</f>
        <v>0</v>
      </c>
      <c r="F93" s="38">
        <f>'[1]POLITIA LOCALA'!F92+[1]ISU!F92+'[1]61 ALTE'!F92</f>
        <v>0</v>
      </c>
      <c r="G93" s="38">
        <f>'[1]POLITIA LOCALA'!G92+[1]ISU!G92+'[1]61 ALTE'!G92</f>
        <v>0</v>
      </c>
      <c r="H93" s="38">
        <f>'[1]POLITIA LOCALA'!H92+[1]ISU!H92+'[1]61 ALTE'!H92</f>
        <v>0</v>
      </c>
      <c r="I93" s="38">
        <f>'[1]POLITIA LOCALA'!I92+[1]ISU!I92+'[1]61 ALTE'!I92</f>
        <v>0</v>
      </c>
      <c r="J93" s="38">
        <f>'[1]POLITIA LOCALA'!J92+[1]ISU!J92+'[1]61 ALTE'!J92</f>
        <v>0</v>
      </c>
      <c r="K93" s="38">
        <f>'[1]POLITIA LOCALA'!K92+[1]ISU!K92+'[1]61 ALTE'!K92</f>
        <v>0</v>
      </c>
    </row>
    <row r="94" spans="1:11" ht="18" hidden="1" customHeight="1">
      <c r="A94" s="35"/>
      <c r="B94" s="36" t="s">
        <v>175</v>
      </c>
      <c r="C94" s="28" t="s">
        <v>176</v>
      </c>
      <c r="D94" s="39">
        <f>'[1]POLITIA LOCALA'!D93+[1]ISU!D93+'[1]61 ALTE'!D93</f>
        <v>0</v>
      </c>
      <c r="E94" s="39">
        <f>'[1]POLITIA LOCALA'!E93+[1]ISU!E93+'[1]61 ALTE'!E93</f>
        <v>0</v>
      </c>
      <c r="F94" s="39">
        <f>'[1]POLITIA LOCALA'!F93+[1]ISU!F93+'[1]61 ALTE'!F93</f>
        <v>0</v>
      </c>
      <c r="G94" s="39">
        <f>'[1]POLITIA LOCALA'!G93+[1]ISU!G93+'[1]61 ALTE'!G93</f>
        <v>0</v>
      </c>
      <c r="H94" s="39">
        <f>'[1]POLITIA LOCALA'!H93+[1]ISU!H93+'[1]61 ALTE'!H93</f>
        <v>0</v>
      </c>
      <c r="I94" s="39">
        <f>'[1]POLITIA LOCALA'!I93+[1]ISU!I93+'[1]61 ALTE'!I93</f>
        <v>0</v>
      </c>
      <c r="J94" s="39">
        <f>'[1]POLITIA LOCALA'!J93+[1]ISU!J93+'[1]61 ALTE'!J93</f>
        <v>0</v>
      </c>
      <c r="K94" s="39">
        <f>'[1]POLITIA LOCALA'!K93+[1]ISU!K93+'[1]61 ALTE'!K93</f>
        <v>0</v>
      </c>
    </row>
    <row r="95" spans="1:11" ht="18" hidden="1" customHeight="1">
      <c r="A95" s="35"/>
      <c r="B95" s="36" t="s">
        <v>177</v>
      </c>
      <c r="C95" s="28" t="s">
        <v>178</v>
      </c>
      <c r="D95" s="39">
        <f>'[1]POLITIA LOCALA'!D94+[1]ISU!D94+'[1]61 ALTE'!D94</f>
        <v>0</v>
      </c>
      <c r="E95" s="39">
        <f>'[1]POLITIA LOCALA'!E94+[1]ISU!E94+'[1]61 ALTE'!E94</f>
        <v>0</v>
      </c>
      <c r="F95" s="39">
        <f>'[1]POLITIA LOCALA'!F94+[1]ISU!F94+'[1]61 ALTE'!F94</f>
        <v>0</v>
      </c>
      <c r="G95" s="39">
        <f>'[1]POLITIA LOCALA'!G94+[1]ISU!G94+'[1]61 ALTE'!G94</f>
        <v>0</v>
      </c>
      <c r="H95" s="39">
        <f>'[1]POLITIA LOCALA'!H94+[1]ISU!H94+'[1]61 ALTE'!H94</f>
        <v>0</v>
      </c>
      <c r="I95" s="39">
        <f>'[1]POLITIA LOCALA'!I94+[1]ISU!I94+'[1]61 ALTE'!I94</f>
        <v>0</v>
      </c>
      <c r="J95" s="39">
        <f>'[1]POLITIA LOCALA'!J94+[1]ISU!J94+'[1]61 ALTE'!J94</f>
        <v>0</v>
      </c>
      <c r="K95" s="39">
        <f>'[1]POLITIA LOCALA'!K94+[1]ISU!K94+'[1]61 ALTE'!K94</f>
        <v>0</v>
      </c>
    </row>
    <row r="96" spans="1:11" ht="18" hidden="1" customHeight="1">
      <c r="A96" s="35"/>
      <c r="B96" s="36" t="s">
        <v>179</v>
      </c>
      <c r="C96" s="28" t="s">
        <v>180</v>
      </c>
      <c r="D96" s="39">
        <f>'[1]POLITIA LOCALA'!D95+[1]ISU!D95+'[1]61 ALTE'!D95</f>
        <v>0</v>
      </c>
      <c r="E96" s="39">
        <f>'[1]POLITIA LOCALA'!E95+[1]ISU!E95+'[1]61 ALTE'!E95</f>
        <v>0</v>
      </c>
      <c r="F96" s="39">
        <f>'[1]POLITIA LOCALA'!F95+[1]ISU!F95+'[1]61 ALTE'!F95</f>
        <v>0</v>
      </c>
      <c r="G96" s="39">
        <f>'[1]POLITIA LOCALA'!G95+[1]ISU!G95+'[1]61 ALTE'!G95</f>
        <v>0</v>
      </c>
      <c r="H96" s="39">
        <f>'[1]POLITIA LOCALA'!H95+[1]ISU!H95+'[1]61 ALTE'!H95</f>
        <v>0</v>
      </c>
      <c r="I96" s="39">
        <f>'[1]POLITIA LOCALA'!I95+[1]ISU!I95+'[1]61 ALTE'!I95</f>
        <v>0</v>
      </c>
      <c r="J96" s="39">
        <f>'[1]POLITIA LOCALA'!J95+[1]ISU!J95+'[1]61 ALTE'!J95</f>
        <v>0</v>
      </c>
      <c r="K96" s="39">
        <f>'[1]POLITIA LOCALA'!K95+[1]ISU!K95+'[1]61 ALTE'!K95</f>
        <v>0</v>
      </c>
    </row>
    <row r="97" spans="1:11" ht="18" customHeight="1">
      <c r="A97" s="151" t="s">
        <v>181</v>
      </c>
      <c r="B97" s="151"/>
      <c r="C97" s="24" t="s">
        <v>182</v>
      </c>
      <c r="D97" s="38">
        <f>'[1]POLITIA LOCALA'!D96+[1]ISU!D96+'[1]61 ALTE'!D96</f>
        <v>0</v>
      </c>
      <c r="E97" s="38">
        <v>4000</v>
      </c>
      <c r="F97" s="38">
        <f>'[1]POLITIA LOCALA'!F96+[1]ISU!F96+'[1]61 ALTE'!F96</f>
        <v>4000</v>
      </c>
      <c r="G97" s="38">
        <f>'[1]POLITIA LOCALA'!G96+[1]ISU!G96+'[1]61 ALTE'!G96</f>
        <v>935</v>
      </c>
      <c r="H97" s="38">
        <f>'[1]POLITIA LOCALA'!H96+[1]ISU!H96+'[1]61 ALTE'!H96</f>
        <v>935</v>
      </c>
      <c r="I97" s="38">
        <f>'[1]POLITIA LOCALA'!I96+[1]ISU!I96+'[1]61 ALTE'!I96</f>
        <v>935</v>
      </c>
      <c r="J97" s="38">
        <f>'[1]POLITIA LOCALA'!J96+[1]ISU!J96+'[1]61 ALTE'!J96</f>
        <v>0</v>
      </c>
      <c r="K97" s="38">
        <f>'[1]POLITIA LOCALA'!K96+[1]ISU!K96+'[1]61 ALTE'!K96</f>
        <v>935</v>
      </c>
    </row>
    <row r="98" spans="1:11" ht="18" customHeight="1">
      <c r="A98" s="23" t="s">
        <v>183</v>
      </c>
      <c r="B98" s="23"/>
      <c r="C98" s="24" t="s">
        <v>184</v>
      </c>
      <c r="D98" s="38">
        <f>'[1]POLITIA LOCALA'!D97+[1]ISU!D97+'[1]61 ALTE'!D97</f>
        <v>0</v>
      </c>
      <c r="E98" s="38">
        <f>'[1]POLITIA LOCALA'!E97+[1]ISU!E97+'[1]61 ALTE'!E97</f>
        <v>0</v>
      </c>
      <c r="F98" s="38">
        <f>'[1]POLITIA LOCALA'!F97+[1]ISU!F97+'[1]61 ALTE'!F97</f>
        <v>0</v>
      </c>
      <c r="G98" s="38">
        <f>'[1]POLITIA LOCALA'!G97+[1]ISU!G97+'[1]61 ALTE'!G97</f>
        <v>0</v>
      </c>
      <c r="H98" s="38">
        <f>'[1]POLITIA LOCALA'!H97+[1]ISU!H97+'[1]61 ALTE'!H97</f>
        <v>0</v>
      </c>
      <c r="I98" s="38">
        <f>'[1]POLITIA LOCALA'!I97+[1]ISU!I97+'[1]61 ALTE'!I97</f>
        <v>0</v>
      </c>
      <c r="J98" s="38">
        <f>'[1]POLITIA LOCALA'!J97+[1]ISU!J97+'[1]61 ALTE'!J97</f>
        <v>0</v>
      </c>
      <c r="K98" s="38">
        <f>'[1]POLITIA LOCALA'!K97+[1]ISU!K97+'[1]61 ALTE'!K97</f>
        <v>0</v>
      </c>
    </row>
    <row r="99" spans="1:11" ht="18" customHeight="1">
      <c r="A99" s="23" t="s">
        <v>185</v>
      </c>
      <c r="B99" s="52"/>
      <c r="C99" s="24" t="s">
        <v>186</v>
      </c>
      <c r="D99" s="38">
        <f>'[1]POLITIA LOCALA'!D98+[1]ISU!D98+'[1]61 ALTE'!D98</f>
        <v>0</v>
      </c>
      <c r="E99" s="38">
        <v>39800</v>
      </c>
      <c r="F99" s="38">
        <f>'[1]POLITIA LOCALA'!F98+[1]ISU!F98+'[1]61 ALTE'!F98</f>
        <v>43300</v>
      </c>
      <c r="G99" s="38">
        <f>'[1]POLITIA LOCALA'!G98+[1]ISU!G98+'[1]61 ALTE'!G98</f>
        <v>40421</v>
      </c>
      <c r="H99" s="38">
        <f>'[1]POLITIA LOCALA'!H98+[1]ISU!H98+'[1]61 ALTE'!H98</f>
        <v>40421</v>
      </c>
      <c r="I99" s="38">
        <f>'[1]POLITIA LOCALA'!I98+[1]ISU!I98+'[1]61 ALTE'!I98</f>
        <v>40421</v>
      </c>
      <c r="J99" s="38">
        <f>'[1]POLITIA LOCALA'!J98+[1]ISU!J98+'[1]61 ALTE'!J98</f>
        <v>0</v>
      </c>
      <c r="K99" s="38">
        <f>'[1]POLITIA LOCALA'!K98+[1]ISU!K98+'[1]61 ALTE'!K98</f>
        <v>40421</v>
      </c>
    </row>
    <row r="100" spans="1:11" ht="18" customHeight="1">
      <c r="A100" s="35"/>
      <c r="B100" s="36" t="s">
        <v>187</v>
      </c>
      <c r="C100" s="28" t="s">
        <v>188</v>
      </c>
      <c r="D100" s="39">
        <f>'[1]POLITIA LOCALA'!D99+[1]ISU!D99+'[1]61 ALTE'!D99</f>
        <v>0</v>
      </c>
      <c r="E100" s="39">
        <v>1000</v>
      </c>
      <c r="F100" s="39">
        <f>'[1]POLITIA LOCALA'!F99+[1]ISU!F99+'[1]61 ALTE'!F99</f>
        <v>1000</v>
      </c>
      <c r="G100" s="39">
        <f>'[1]POLITIA LOCALA'!G99+[1]ISU!G99+'[1]61 ALTE'!G99</f>
        <v>602</v>
      </c>
      <c r="H100" s="39">
        <f>'[1]POLITIA LOCALA'!H99+[1]ISU!H99+'[1]61 ALTE'!H99</f>
        <v>602</v>
      </c>
      <c r="I100" s="39">
        <f>'[1]POLITIA LOCALA'!I99+[1]ISU!I99+'[1]61 ALTE'!I99</f>
        <v>602</v>
      </c>
      <c r="J100" s="39">
        <f>'[1]POLITIA LOCALA'!J99+[1]ISU!J99+'[1]61 ALTE'!J99</f>
        <v>0</v>
      </c>
      <c r="K100" s="39">
        <f>'[1]POLITIA LOCALA'!K99+[1]ISU!K99+'[1]61 ALTE'!K99</f>
        <v>602</v>
      </c>
    </row>
    <row r="101" spans="1:11" ht="18" customHeight="1">
      <c r="A101" s="43"/>
      <c r="B101" s="36" t="s">
        <v>189</v>
      </c>
      <c r="C101" s="28" t="s">
        <v>190</v>
      </c>
      <c r="D101" s="39">
        <f>'[1]POLITIA LOCALA'!D100+[1]ISU!D100+'[1]61 ALTE'!D100</f>
        <v>0</v>
      </c>
      <c r="E101" s="39">
        <v>500</v>
      </c>
      <c r="F101" s="39">
        <f>'[1]POLITIA LOCALA'!F100+[1]ISU!F100+'[1]61 ALTE'!F100</f>
        <v>0</v>
      </c>
      <c r="G101" s="39">
        <f>'[1]POLITIA LOCALA'!G100+[1]ISU!G100+'[1]61 ALTE'!G100</f>
        <v>0</v>
      </c>
      <c r="H101" s="39">
        <f>'[1]POLITIA LOCALA'!H100+[1]ISU!H100+'[1]61 ALTE'!H100</f>
        <v>0</v>
      </c>
      <c r="I101" s="39">
        <f>'[1]POLITIA LOCALA'!I100+[1]ISU!I100+'[1]61 ALTE'!I100</f>
        <v>0</v>
      </c>
      <c r="J101" s="39">
        <f>'[1]POLITIA LOCALA'!J100+[1]ISU!J100+'[1]61 ALTE'!J100</f>
        <v>0</v>
      </c>
      <c r="K101" s="39">
        <f>'[1]POLITIA LOCALA'!K100+[1]ISU!K100+'[1]61 ALTE'!K100</f>
        <v>0</v>
      </c>
    </row>
    <row r="102" spans="1:11" ht="18" customHeight="1">
      <c r="A102" s="43"/>
      <c r="B102" s="36" t="s">
        <v>191</v>
      </c>
      <c r="C102" s="28" t="s">
        <v>192</v>
      </c>
      <c r="D102" s="39">
        <f>'[1]POLITIA LOCALA'!D101+[1]ISU!D101+'[1]61 ALTE'!D101</f>
        <v>0</v>
      </c>
      <c r="E102" s="39">
        <v>26500</v>
      </c>
      <c r="F102" s="39">
        <f>'[1]POLITIA LOCALA'!F101+[1]ISU!F101+'[1]61 ALTE'!F101</f>
        <v>29500</v>
      </c>
      <c r="G102" s="39">
        <f>'[1]POLITIA LOCALA'!G101+[1]ISU!G101+'[1]61 ALTE'!G101</f>
        <v>28735</v>
      </c>
      <c r="H102" s="39">
        <f>'[1]POLITIA LOCALA'!H101+[1]ISU!H101+'[1]61 ALTE'!H101</f>
        <v>28735</v>
      </c>
      <c r="I102" s="39">
        <f>'[1]POLITIA LOCALA'!I101+[1]ISU!I101+'[1]61 ALTE'!I101</f>
        <v>28735</v>
      </c>
      <c r="J102" s="39">
        <f>'[1]POLITIA LOCALA'!J101+[1]ISU!J101+'[1]61 ALTE'!J101</f>
        <v>0</v>
      </c>
      <c r="K102" s="39">
        <f>'[1]POLITIA LOCALA'!K101+[1]ISU!K101+'[1]61 ALTE'!K101</f>
        <v>28735</v>
      </c>
    </row>
    <row r="103" spans="1:11" ht="18" customHeight="1">
      <c r="A103" s="43"/>
      <c r="B103" s="36" t="s">
        <v>193</v>
      </c>
      <c r="C103" s="28" t="s">
        <v>194</v>
      </c>
      <c r="D103" s="39">
        <f>'[1]POLITIA LOCALA'!D102+[1]ISU!D102+'[1]61 ALTE'!D102</f>
        <v>0</v>
      </c>
      <c r="E103" s="39">
        <f>'[1]POLITIA LOCALA'!E102+[1]ISU!E102+'[1]61 ALTE'!E102</f>
        <v>0</v>
      </c>
      <c r="F103" s="39">
        <f>'[1]POLITIA LOCALA'!F102+[1]ISU!F102+'[1]61 ALTE'!F102</f>
        <v>0</v>
      </c>
      <c r="G103" s="39">
        <f>'[1]POLITIA LOCALA'!G102+[1]ISU!G102+'[1]61 ALTE'!G102</f>
        <v>0</v>
      </c>
      <c r="H103" s="39">
        <f>'[1]POLITIA LOCALA'!H102+[1]ISU!H102+'[1]61 ALTE'!H102</f>
        <v>0</v>
      </c>
      <c r="I103" s="39">
        <f>'[1]POLITIA LOCALA'!I102+[1]ISU!I102+'[1]61 ALTE'!I102</f>
        <v>0</v>
      </c>
      <c r="J103" s="39">
        <f>'[1]POLITIA LOCALA'!J102+[1]ISU!J102+'[1]61 ALTE'!J102</f>
        <v>0</v>
      </c>
      <c r="K103" s="39">
        <f>'[1]POLITIA LOCALA'!K102+[1]ISU!K102+'[1]61 ALTE'!K102</f>
        <v>0</v>
      </c>
    </row>
    <row r="104" spans="1:11" ht="18" customHeight="1">
      <c r="A104" s="43"/>
      <c r="B104" s="36" t="s">
        <v>195</v>
      </c>
      <c r="C104" s="28" t="s">
        <v>196</v>
      </c>
      <c r="D104" s="39">
        <f>'[1]POLITIA LOCALA'!D103+[1]ISU!D103+'[1]61 ALTE'!D103</f>
        <v>0</v>
      </c>
      <c r="E104" s="39">
        <f>'[1]POLITIA LOCALA'!E103+[1]ISU!E103+'[1]61 ALTE'!E103</f>
        <v>0</v>
      </c>
      <c r="F104" s="39">
        <f>'[1]POLITIA LOCALA'!F103+[1]ISU!F103+'[1]61 ALTE'!F103</f>
        <v>0</v>
      </c>
      <c r="G104" s="39">
        <f>'[1]POLITIA LOCALA'!G103+[1]ISU!G103+'[1]61 ALTE'!G103</f>
        <v>0</v>
      </c>
      <c r="H104" s="39">
        <f>'[1]POLITIA LOCALA'!H103+[1]ISU!H103+'[1]61 ALTE'!H103</f>
        <v>0</v>
      </c>
      <c r="I104" s="39">
        <f>'[1]POLITIA LOCALA'!I103+[1]ISU!I103+'[1]61 ALTE'!I103</f>
        <v>0</v>
      </c>
      <c r="J104" s="39">
        <f>'[1]POLITIA LOCALA'!J103+[1]ISU!J103+'[1]61 ALTE'!J103</f>
        <v>0</v>
      </c>
      <c r="K104" s="39">
        <f>'[1]POLITIA LOCALA'!K103+[1]ISU!K103+'[1]61 ALTE'!K103</f>
        <v>0</v>
      </c>
    </row>
    <row r="105" spans="1:11" ht="18" customHeight="1">
      <c r="A105" s="43"/>
      <c r="B105" s="36" t="s">
        <v>197</v>
      </c>
      <c r="C105" s="28" t="s">
        <v>198</v>
      </c>
      <c r="D105" s="39">
        <f>'[1]POLITIA LOCALA'!D104+[1]ISU!D104+'[1]61 ALTE'!D104</f>
        <v>0</v>
      </c>
      <c r="E105" s="39">
        <f>'[1]POLITIA LOCALA'!E104+[1]ISU!E104+'[1]61 ALTE'!E104</f>
        <v>0</v>
      </c>
      <c r="F105" s="39">
        <f>'[1]POLITIA LOCALA'!F104+[1]ISU!F104+'[1]61 ALTE'!F104</f>
        <v>0</v>
      </c>
      <c r="G105" s="39">
        <f>'[1]POLITIA LOCALA'!G104+[1]ISU!G104+'[1]61 ALTE'!G104</f>
        <v>0</v>
      </c>
      <c r="H105" s="39">
        <f>'[1]POLITIA LOCALA'!H104+[1]ISU!H104+'[1]61 ALTE'!H104</f>
        <v>0</v>
      </c>
      <c r="I105" s="39">
        <f>'[1]POLITIA LOCALA'!I104+[1]ISU!I104+'[1]61 ALTE'!I104</f>
        <v>0</v>
      </c>
      <c r="J105" s="39">
        <f>'[1]POLITIA LOCALA'!J104+[1]ISU!J104+'[1]61 ALTE'!J104</f>
        <v>0</v>
      </c>
      <c r="K105" s="39">
        <f>'[1]POLITIA LOCALA'!K104+[1]ISU!K104+'[1]61 ALTE'!K104</f>
        <v>0</v>
      </c>
    </row>
    <row r="106" spans="1:11" ht="18" customHeight="1">
      <c r="A106" s="43"/>
      <c r="B106" s="36" t="s">
        <v>199</v>
      </c>
      <c r="C106" s="28" t="s">
        <v>200</v>
      </c>
      <c r="D106" s="39">
        <f>'[1]POLITIA LOCALA'!D105+[1]ISU!D105+'[1]61 ALTE'!D105</f>
        <v>0</v>
      </c>
      <c r="E106" s="39">
        <f>'[1]POLITIA LOCALA'!E105+[1]ISU!E105+'[1]61 ALTE'!E105</f>
        <v>0</v>
      </c>
      <c r="F106" s="39">
        <f>'[1]POLITIA LOCALA'!F105+[1]ISU!F105+'[1]61 ALTE'!F105</f>
        <v>0</v>
      </c>
      <c r="G106" s="39">
        <f>'[1]POLITIA LOCALA'!G105+[1]ISU!G105+'[1]61 ALTE'!G105</f>
        <v>0</v>
      </c>
      <c r="H106" s="39">
        <f>'[1]POLITIA LOCALA'!H105+[1]ISU!H105+'[1]61 ALTE'!H105</f>
        <v>0</v>
      </c>
      <c r="I106" s="39">
        <f>'[1]POLITIA LOCALA'!I105+[1]ISU!I105+'[1]61 ALTE'!I105</f>
        <v>0</v>
      </c>
      <c r="J106" s="39">
        <f>'[1]POLITIA LOCALA'!J105+[1]ISU!J105+'[1]61 ALTE'!J105</f>
        <v>0</v>
      </c>
      <c r="K106" s="39">
        <f>'[1]POLITIA LOCALA'!K105+[1]ISU!K105+'[1]61 ALTE'!K105</f>
        <v>0</v>
      </c>
    </row>
    <row r="107" spans="1:11" ht="18" customHeight="1">
      <c r="A107" s="35"/>
      <c r="B107" s="36" t="s">
        <v>201</v>
      </c>
      <c r="C107" s="28" t="s">
        <v>202</v>
      </c>
      <c r="D107" s="39">
        <f>'[1]POLITIA LOCALA'!D106+[1]ISU!D106+'[1]61 ALTE'!D106</f>
        <v>0</v>
      </c>
      <c r="E107" s="39">
        <v>11800</v>
      </c>
      <c r="F107" s="39">
        <f>'[1]POLITIA LOCALA'!F106+[1]ISU!F106+'[1]61 ALTE'!F106</f>
        <v>12800</v>
      </c>
      <c r="G107" s="39">
        <f>'[1]POLITIA LOCALA'!G106+[1]ISU!G106+'[1]61 ALTE'!G106</f>
        <v>11084</v>
      </c>
      <c r="H107" s="39">
        <f>'[1]POLITIA LOCALA'!H106+[1]ISU!H106+'[1]61 ALTE'!H106</f>
        <v>11084</v>
      </c>
      <c r="I107" s="39">
        <f>'[1]POLITIA LOCALA'!I106+[1]ISU!I106+'[1]61 ALTE'!I106</f>
        <v>11084</v>
      </c>
      <c r="J107" s="39">
        <f>'[1]POLITIA LOCALA'!J106+[1]ISU!J106+'[1]61 ALTE'!J106</f>
        <v>0</v>
      </c>
      <c r="K107" s="39">
        <f>'[1]POLITIA LOCALA'!K106+[1]ISU!K106+'[1]61 ALTE'!K106</f>
        <v>11084</v>
      </c>
    </row>
    <row r="108" spans="1:11" ht="18" customHeight="1">
      <c r="A108" s="35"/>
      <c r="B108" s="36"/>
      <c r="C108" s="55"/>
      <c r="D108" s="39"/>
      <c r="E108" s="39">
        <f>'[1]POLITIA LOCALA'!E107+[1]ISU!E107+'[1]61 ALTE'!E107</f>
        <v>0</v>
      </c>
      <c r="F108" s="39">
        <f>'[1]POLITIA LOCALA'!F107+[1]ISU!F107+'[1]61 ALTE'!F107</f>
        <v>0</v>
      </c>
      <c r="G108" s="39">
        <f>'[1]POLITIA LOCALA'!G107+[1]ISU!G107+'[1]61 ALTE'!G107</f>
        <v>0</v>
      </c>
      <c r="H108" s="39">
        <f>'[1]POLITIA LOCALA'!H107+[1]ISU!H107+'[1]61 ALTE'!H107</f>
        <v>0</v>
      </c>
      <c r="I108" s="39">
        <f>'[1]POLITIA LOCALA'!I107+[1]ISU!I107+'[1]61 ALTE'!I107</f>
        <v>0</v>
      </c>
      <c r="J108" s="39">
        <f>'[1]POLITIA LOCALA'!J107+[1]ISU!J107+'[1]61 ALTE'!J107</f>
        <v>0</v>
      </c>
      <c r="K108" s="39">
        <f>'[1]POLITIA LOCALA'!K107+[1]ISU!K107+'[1]61 ALTE'!K107</f>
        <v>0</v>
      </c>
    </row>
    <row r="109" spans="1:11" s="22" customFormat="1" ht="18" hidden="1" customHeight="1">
      <c r="A109" s="19" t="s">
        <v>203</v>
      </c>
      <c r="B109" s="19"/>
      <c r="C109" s="20" t="s">
        <v>204</v>
      </c>
      <c r="D109" s="56" t="e">
        <f t="shared" ref="D109:D172" si="15">D110+D114+D115+D120+D119+D121+D122+D123+D124+D125+D126</f>
        <v>#REF!</v>
      </c>
      <c r="E109" s="56">
        <f>'[1]POLITIA LOCALA'!E108+[1]ISU!E108+'[1]61 ALTE'!E108</f>
        <v>0</v>
      </c>
      <c r="F109" s="56">
        <f>'[1]POLITIA LOCALA'!F108+[1]ISU!F108+'[1]61 ALTE'!F108</f>
        <v>0</v>
      </c>
      <c r="G109" s="56">
        <f>'[1]POLITIA LOCALA'!G108+[1]ISU!G108+'[1]61 ALTE'!G108</f>
        <v>0</v>
      </c>
      <c r="H109" s="56">
        <f>'[1]POLITIA LOCALA'!H108+[1]ISU!H108+'[1]61 ALTE'!H108</f>
        <v>0</v>
      </c>
      <c r="I109" s="56">
        <f>'[1]POLITIA LOCALA'!I108+[1]ISU!I108+'[1]61 ALTE'!I108</f>
        <v>0</v>
      </c>
      <c r="J109" s="56">
        <f>'[1]POLITIA LOCALA'!J108+[1]ISU!J108+'[1]61 ALTE'!J108</f>
        <v>0</v>
      </c>
      <c r="K109" s="56">
        <f>'[1]POLITIA LOCALA'!K108+[1]ISU!K108+'[1]61 ALTE'!K108</f>
        <v>0</v>
      </c>
    </row>
    <row r="110" spans="1:11" ht="18" hidden="1" customHeight="1">
      <c r="A110" s="52" t="s">
        <v>205</v>
      </c>
      <c r="B110" s="52"/>
      <c r="C110" s="24" t="s">
        <v>206</v>
      </c>
      <c r="D110" s="38" t="e">
        <f t="shared" si="15"/>
        <v>#REF!</v>
      </c>
      <c r="E110" s="38">
        <f>'[1]POLITIA LOCALA'!E109+[1]ISU!E109+'[1]61 ALTE'!E109</f>
        <v>0</v>
      </c>
      <c r="F110" s="38">
        <f>'[1]POLITIA LOCALA'!F109+[1]ISU!F109+'[1]61 ALTE'!F109</f>
        <v>0</v>
      </c>
      <c r="G110" s="38">
        <f>'[1]POLITIA LOCALA'!G109+[1]ISU!G109+'[1]61 ALTE'!G109</f>
        <v>0</v>
      </c>
      <c r="H110" s="38">
        <f>'[1]POLITIA LOCALA'!H109+[1]ISU!H109+'[1]61 ALTE'!H109</f>
        <v>0</v>
      </c>
      <c r="I110" s="38">
        <f>'[1]POLITIA LOCALA'!I109+[1]ISU!I109+'[1]61 ALTE'!I109</f>
        <v>0</v>
      </c>
      <c r="J110" s="38">
        <f>'[1]POLITIA LOCALA'!J109+[1]ISU!J109+'[1]61 ALTE'!J109</f>
        <v>0</v>
      </c>
      <c r="K110" s="38">
        <f>'[1]POLITIA LOCALA'!K109+[1]ISU!K109+'[1]61 ALTE'!K109</f>
        <v>0</v>
      </c>
    </row>
    <row r="111" spans="1:11" ht="18" hidden="1" customHeight="1">
      <c r="A111" s="35"/>
      <c r="B111" s="27" t="s">
        <v>207</v>
      </c>
      <c r="C111" s="28" t="s">
        <v>208</v>
      </c>
      <c r="D111" s="39" t="e">
        <f t="shared" si="15"/>
        <v>#REF!</v>
      </c>
      <c r="E111" s="39">
        <f>'[1]POLITIA LOCALA'!E110+[1]ISU!E110+'[1]61 ALTE'!E110</f>
        <v>0</v>
      </c>
      <c r="F111" s="39">
        <f>'[1]POLITIA LOCALA'!F110+[1]ISU!F110+'[1]61 ALTE'!F110</f>
        <v>0</v>
      </c>
      <c r="G111" s="39">
        <f>'[1]POLITIA LOCALA'!G110+[1]ISU!G110+'[1]61 ALTE'!G110</f>
        <v>0</v>
      </c>
      <c r="H111" s="39">
        <f>'[1]POLITIA LOCALA'!H110+[1]ISU!H110+'[1]61 ALTE'!H110</f>
        <v>0</v>
      </c>
      <c r="I111" s="39">
        <f>'[1]POLITIA LOCALA'!I110+[1]ISU!I110+'[1]61 ALTE'!I110</f>
        <v>0</v>
      </c>
      <c r="J111" s="39">
        <f>'[1]POLITIA LOCALA'!J110+[1]ISU!J110+'[1]61 ALTE'!J110</f>
        <v>0</v>
      </c>
      <c r="K111" s="39">
        <f>'[1]POLITIA LOCALA'!K110+[1]ISU!K110+'[1]61 ALTE'!K110</f>
        <v>0</v>
      </c>
    </row>
    <row r="112" spans="1:11" ht="18" hidden="1" customHeight="1">
      <c r="A112" s="35"/>
      <c r="B112" s="27" t="s">
        <v>209</v>
      </c>
      <c r="C112" s="28" t="s">
        <v>210</v>
      </c>
      <c r="D112" s="39" t="e">
        <f t="shared" si="15"/>
        <v>#REF!</v>
      </c>
      <c r="E112" s="39">
        <f t="shared" ref="E112:K112" si="16">E113+E114</f>
        <v>0</v>
      </c>
      <c r="F112" s="39">
        <f t="shared" si="16"/>
        <v>0</v>
      </c>
      <c r="G112" s="39">
        <f t="shared" si="16"/>
        <v>0</v>
      </c>
      <c r="H112" s="39">
        <f t="shared" si="16"/>
        <v>0</v>
      </c>
      <c r="I112" s="39">
        <f t="shared" si="16"/>
        <v>0</v>
      </c>
      <c r="J112" s="39">
        <f t="shared" si="16"/>
        <v>0</v>
      </c>
      <c r="K112" s="39">
        <f t="shared" si="16"/>
        <v>0</v>
      </c>
    </row>
    <row r="113" spans="1:11" ht="18" hidden="1" customHeight="1">
      <c r="A113" s="52" t="s">
        <v>211</v>
      </c>
      <c r="B113" s="52"/>
      <c r="C113" s="24" t="s">
        <v>212</v>
      </c>
      <c r="D113" s="38" t="e">
        <f t="shared" si="15"/>
        <v>#REF!</v>
      </c>
      <c r="E113" s="38">
        <f>'[1]POLITIA LOCALA'!E112+[1]ISU!E112+'[1]61 ALTE'!E112</f>
        <v>0</v>
      </c>
      <c r="F113" s="38">
        <f>'[1]POLITIA LOCALA'!F112+[1]ISU!F112+'[1]61 ALTE'!F112</f>
        <v>0</v>
      </c>
      <c r="G113" s="38">
        <f>'[1]POLITIA LOCALA'!G112+[1]ISU!G112+'[1]61 ALTE'!G112</f>
        <v>0</v>
      </c>
      <c r="H113" s="38">
        <f>'[1]POLITIA LOCALA'!H112+[1]ISU!H112+'[1]61 ALTE'!H112</f>
        <v>0</v>
      </c>
      <c r="I113" s="38">
        <f>'[1]POLITIA LOCALA'!I112+[1]ISU!I112+'[1]61 ALTE'!I112</f>
        <v>0</v>
      </c>
      <c r="J113" s="38">
        <f>'[1]POLITIA LOCALA'!J112+[1]ISU!J112+'[1]61 ALTE'!J112</f>
        <v>0</v>
      </c>
      <c r="K113" s="38">
        <f>'[1]POLITIA LOCALA'!K112+[1]ISU!K112+'[1]61 ALTE'!K112</f>
        <v>0</v>
      </c>
    </row>
    <row r="114" spans="1:11" ht="18" hidden="1" customHeight="1">
      <c r="A114" s="26"/>
      <c r="B114" s="27" t="s">
        <v>213</v>
      </c>
      <c r="C114" s="28" t="s">
        <v>214</v>
      </c>
      <c r="D114" s="39" t="e">
        <f t="shared" si="15"/>
        <v>#REF!</v>
      </c>
      <c r="E114" s="39">
        <f>'[1]POLITIA LOCALA'!E113+[1]ISU!E113+'[1]61 ALTE'!E113</f>
        <v>0</v>
      </c>
      <c r="F114" s="39">
        <f>'[1]POLITIA LOCALA'!F113+[1]ISU!F113+'[1]61 ALTE'!F113</f>
        <v>0</v>
      </c>
      <c r="G114" s="39">
        <f>'[1]POLITIA LOCALA'!G113+[1]ISU!G113+'[1]61 ALTE'!G113</f>
        <v>0</v>
      </c>
      <c r="H114" s="39">
        <f>'[1]POLITIA LOCALA'!H113+[1]ISU!H113+'[1]61 ALTE'!H113</f>
        <v>0</v>
      </c>
      <c r="I114" s="39">
        <f>'[1]POLITIA LOCALA'!I113+[1]ISU!I113+'[1]61 ALTE'!I113</f>
        <v>0</v>
      </c>
      <c r="J114" s="39">
        <f>'[1]POLITIA LOCALA'!J113+[1]ISU!J113+'[1]61 ALTE'!J113</f>
        <v>0</v>
      </c>
      <c r="K114" s="39">
        <f>'[1]POLITIA LOCALA'!K113+[1]ISU!K113+'[1]61 ALTE'!K113</f>
        <v>0</v>
      </c>
    </row>
    <row r="115" spans="1:11" ht="18" hidden="1" customHeight="1">
      <c r="A115" s="35"/>
      <c r="B115" s="51" t="s">
        <v>215</v>
      </c>
      <c r="C115" s="28" t="s">
        <v>216</v>
      </c>
      <c r="D115" s="39" t="e">
        <f t="shared" si="15"/>
        <v>#REF!</v>
      </c>
      <c r="E115" s="39">
        <f>'[1]POLITIA LOCALA'!E114+[1]ISU!E114+'[1]61 ALTE'!E114</f>
        <v>0</v>
      </c>
      <c r="F115" s="39">
        <f>'[1]POLITIA LOCALA'!F114+[1]ISU!F114+'[1]61 ALTE'!F114</f>
        <v>0</v>
      </c>
      <c r="G115" s="39">
        <f>'[1]POLITIA LOCALA'!G114+[1]ISU!G114+'[1]61 ALTE'!G114</f>
        <v>0</v>
      </c>
      <c r="H115" s="39">
        <f>'[1]POLITIA LOCALA'!H114+[1]ISU!H114+'[1]61 ALTE'!H114</f>
        <v>0</v>
      </c>
      <c r="I115" s="39">
        <f>'[1]POLITIA LOCALA'!I114+[1]ISU!I114+'[1]61 ALTE'!I114</f>
        <v>0</v>
      </c>
      <c r="J115" s="39">
        <f>'[1]POLITIA LOCALA'!J114+[1]ISU!J114+'[1]61 ALTE'!J114</f>
        <v>0</v>
      </c>
      <c r="K115" s="39">
        <f>'[1]POLITIA LOCALA'!K114+[1]ISU!K114+'[1]61 ALTE'!K114</f>
        <v>0</v>
      </c>
    </row>
    <row r="116" spans="1:11" ht="18" hidden="1" customHeight="1">
      <c r="A116" s="35"/>
      <c r="B116" s="57" t="s">
        <v>217</v>
      </c>
      <c r="C116" s="28" t="s">
        <v>218</v>
      </c>
      <c r="D116" s="39" t="e">
        <f t="shared" si="15"/>
        <v>#REF!</v>
      </c>
      <c r="E116" s="39">
        <f>'[1]POLITIA LOCALA'!E115+[1]ISU!E115+'[1]61 ALTE'!E115</f>
        <v>0</v>
      </c>
      <c r="F116" s="39">
        <f>'[1]POLITIA LOCALA'!F115+[1]ISU!F115+'[1]61 ALTE'!F115</f>
        <v>0</v>
      </c>
      <c r="G116" s="39">
        <f>'[1]POLITIA LOCALA'!G115+[1]ISU!G115+'[1]61 ALTE'!G115</f>
        <v>0</v>
      </c>
      <c r="H116" s="39">
        <f>'[1]POLITIA LOCALA'!H115+[1]ISU!H115+'[1]61 ALTE'!H115</f>
        <v>0</v>
      </c>
      <c r="I116" s="39">
        <f>'[1]POLITIA LOCALA'!I115+[1]ISU!I115+'[1]61 ALTE'!I115</f>
        <v>0</v>
      </c>
      <c r="J116" s="39">
        <f>'[1]POLITIA LOCALA'!J115+[1]ISU!J115+'[1]61 ALTE'!J115</f>
        <v>0</v>
      </c>
      <c r="K116" s="39">
        <f>'[1]POLITIA LOCALA'!K115+[1]ISU!K115+'[1]61 ALTE'!K115</f>
        <v>0</v>
      </c>
    </row>
    <row r="117" spans="1:11" ht="18" hidden="1" customHeight="1">
      <c r="A117" s="35"/>
      <c r="B117" s="57" t="s">
        <v>219</v>
      </c>
      <c r="C117" s="28" t="s">
        <v>220</v>
      </c>
      <c r="D117" s="39" t="e">
        <f t="shared" si="15"/>
        <v>#REF!</v>
      </c>
      <c r="E117" s="39">
        <f>'[1]POLITIA LOCALA'!E116+[1]ISU!E116+'[1]61 ALTE'!E116</f>
        <v>0</v>
      </c>
      <c r="F117" s="39">
        <f>'[1]POLITIA LOCALA'!F116+[1]ISU!F116+'[1]61 ALTE'!F116</f>
        <v>0</v>
      </c>
      <c r="G117" s="39">
        <f>'[1]POLITIA LOCALA'!G116+[1]ISU!G116+'[1]61 ALTE'!G116</f>
        <v>0</v>
      </c>
      <c r="H117" s="39">
        <f>'[1]POLITIA LOCALA'!H116+[1]ISU!H116+'[1]61 ALTE'!H116</f>
        <v>0</v>
      </c>
      <c r="I117" s="39">
        <f>'[1]POLITIA LOCALA'!I116+[1]ISU!I116+'[1]61 ALTE'!I116</f>
        <v>0</v>
      </c>
      <c r="J117" s="39">
        <f>'[1]POLITIA LOCALA'!J116+[1]ISU!J116+'[1]61 ALTE'!J116</f>
        <v>0</v>
      </c>
      <c r="K117" s="39">
        <f>'[1]POLITIA LOCALA'!K116+[1]ISU!K116+'[1]61 ALTE'!K116</f>
        <v>0</v>
      </c>
    </row>
    <row r="118" spans="1:11" ht="18" hidden="1" customHeight="1">
      <c r="A118" s="58" t="s">
        <v>221</v>
      </c>
      <c r="B118" s="58"/>
      <c r="C118" s="24" t="s">
        <v>222</v>
      </c>
      <c r="D118" s="38" t="e">
        <f t="shared" si="15"/>
        <v>#REF!</v>
      </c>
      <c r="E118" s="38">
        <f>'[1]POLITIA LOCALA'!E117+[1]ISU!E117+'[1]61 ALTE'!E117</f>
        <v>0</v>
      </c>
      <c r="F118" s="38">
        <f>'[1]POLITIA LOCALA'!F117+[1]ISU!F117+'[1]61 ALTE'!F117</f>
        <v>0</v>
      </c>
      <c r="G118" s="38">
        <f>'[1]POLITIA LOCALA'!G117+[1]ISU!G117+'[1]61 ALTE'!G117</f>
        <v>0</v>
      </c>
      <c r="H118" s="38">
        <f>'[1]POLITIA LOCALA'!H117+[1]ISU!H117+'[1]61 ALTE'!H117</f>
        <v>0</v>
      </c>
      <c r="I118" s="38">
        <f>'[1]POLITIA LOCALA'!I117+[1]ISU!I117+'[1]61 ALTE'!I117</f>
        <v>0</v>
      </c>
      <c r="J118" s="38">
        <f>'[1]POLITIA LOCALA'!J117+[1]ISU!J117+'[1]61 ALTE'!J117</f>
        <v>0</v>
      </c>
      <c r="K118" s="38">
        <f>'[1]POLITIA LOCALA'!K117+[1]ISU!K117+'[1]61 ALTE'!K117</f>
        <v>0</v>
      </c>
    </row>
    <row r="119" spans="1:11" ht="18" hidden="1" customHeight="1">
      <c r="A119" s="59"/>
      <c r="B119" s="27" t="s">
        <v>223</v>
      </c>
      <c r="C119" s="28" t="s">
        <v>224</v>
      </c>
      <c r="D119" s="39" t="e">
        <f t="shared" si="15"/>
        <v>#REF!</v>
      </c>
      <c r="E119" s="39">
        <f>'[1]POLITIA LOCALA'!E118+[1]ISU!E118+'[1]61 ALTE'!E118</f>
        <v>0</v>
      </c>
      <c r="F119" s="39">
        <f>'[1]POLITIA LOCALA'!F118+[1]ISU!F118+'[1]61 ALTE'!F118</f>
        <v>0</v>
      </c>
      <c r="G119" s="39">
        <f>'[1]POLITIA LOCALA'!G118+[1]ISU!G118+'[1]61 ALTE'!G118</f>
        <v>0</v>
      </c>
      <c r="H119" s="39">
        <f>'[1]POLITIA LOCALA'!H118+[1]ISU!H118+'[1]61 ALTE'!H118</f>
        <v>0</v>
      </c>
      <c r="I119" s="39">
        <f>'[1]POLITIA LOCALA'!I118+[1]ISU!I118+'[1]61 ALTE'!I118</f>
        <v>0</v>
      </c>
      <c r="J119" s="39">
        <f>'[1]POLITIA LOCALA'!J118+[1]ISU!J118+'[1]61 ALTE'!J118</f>
        <v>0</v>
      </c>
      <c r="K119" s="39">
        <f>'[1]POLITIA LOCALA'!K118+[1]ISU!K118+'[1]61 ALTE'!K118</f>
        <v>0</v>
      </c>
    </row>
    <row r="120" spans="1:11" ht="18" hidden="1" customHeight="1">
      <c r="A120" s="35"/>
      <c r="B120" s="27" t="s">
        <v>225</v>
      </c>
      <c r="C120" s="28" t="s">
        <v>226</v>
      </c>
      <c r="D120" s="39" t="e">
        <f t="shared" si="15"/>
        <v>#REF!</v>
      </c>
      <c r="E120" s="39">
        <f>'[1]POLITIA LOCALA'!E119+[1]ISU!E119+'[1]61 ALTE'!E119</f>
        <v>0</v>
      </c>
      <c r="F120" s="39">
        <f>'[1]POLITIA LOCALA'!F119+[1]ISU!F119+'[1]61 ALTE'!F119</f>
        <v>0</v>
      </c>
      <c r="G120" s="39">
        <f>'[1]POLITIA LOCALA'!G119+[1]ISU!G119+'[1]61 ALTE'!G119</f>
        <v>0</v>
      </c>
      <c r="H120" s="39">
        <f>'[1]POLITIA LOCALA'!H119+[1]ISU!H119+'[1]61 ALTE'!H119</f>
        <v>0</v>
      </c>
      <c r="I120" s="39">
        <f>'[1]POLITIA LOCALA'!I119+[1]ISU!I119+'[1]61 ALTE'!I119</f>
        <v>0</v>
      </c>
      <c r="J120" s="39">
        <f>'[1]POLITIA LOCALA'!J119+[1]ISU!J119+'[1]61 ALTE'!J119</f>
        <v>0</v>
      </c>
      <c r="K120" s="39">
        <f>'[1]POLITIA LOCALA'!K119+[1]ISU!K119+'[1]61 ALTE'!K119</f>
        <v>0</v>
      </c>
    </row>
    <row r="121" spans="1:11" ht="18" hidden="1" customHeight="1">
      <c r="A121" s="35"/>
      <c r="B121" s="51" t="s">
        <v>227</v>
      </c>
      <c r="C121" s="28" t="s">
        <v>228</v>
      </c>
      <c r="D121" s="39" t="e">
        <f t="shared" si="15"/>
        <v>#REF!</v>
      </c>
      <c r="E121" s="39">
        <f>'[1]POLITIA LOCALA'!E120+[1]ISU!E120+'[1]61 ALTE'!E120</f>
        <v>0</v>
      </c>
      <c r="F121" s="39">
        <f>'[1]POLITIA LOCALA'!F120+[1]ISU!F120+'[1]61 ALTE'!F120</f>
        <v>0</v>
      </c>
      <c r="G121" s="39">
        <f>'[1]POLITIA LOCALA'!G120+[1]ISU!G120+'[1]61 ALTE'!G120</f>
        <v>0</v>
      </c>
      <c r="H121" s="39">
        <f>'[1]POLITIA LOCALA'!H120+[1]ISU!H120+'[1]61 ALTE'!H120</f>
        <v>0</v>
      </c>
      <c r="I121" s="39">
        <f>'[1]POLITIA LOCALA'!I120+[1]ISU!I120+'[1]61 ALTE'!I120</f>
        <v>0</v>
      </c>
      <c r="J121" s="39">
        <f>'[1]POLITIA LOCALA'!J120+[1]ISU!J120+'[1]61 ALTE'!J120</f>
        <v>0</v>
      </c>
      <c r="K121" s="39">
        <f>'[1]POLITIA LOCALA'!K120+[1]ISU!K120+'[1]61 ALTE'!K120</f>
        <v>0</v>
      </c>
    </row>
    <row r="122" spans="1:11" ht="18" hidden="1" customHeight="1">
      <c r="A122" s="35"/>
      <c r="B122" s="51" t="s">
        <v>229</v>
      </c>
      <c r="C122" s="28" t="s">
        <v>230</v>
      </c>
      <c r="D122" s="39" t="e">
        <f t="shared" si="15"/>
        <v>#REF!</v>
      </c>
      <c r="E122" s="39">
        <f>'[1]POLITIA LOCALA'!E121+[1]ISU!E121+'[1]61 ALTE'!E121</f>
        <v>0</v>
      </c>
      <c r="F122" s="39">
        <f>'[1]POLITIA LOCALA'!F121+[1]ISU!F121+'[1]61 ALTE'!F121</f>
        <v>0</v>
      </c>
      <c r="G122" s="39">
        <f>'[1]POLITIA LOCALA'!G121+[1]ISU!G121+'[1]61 ALTE'!G121</f>
        <v>0</v>
      </c>
      <c r="H122" s="39">
        <f>'[1]POLITIA LOCALA'!H121+[1]ISU!H121+'[1]61 ALTE'!H121</f>
        <v>0</v>
      </c>
      <c r="I122" s="39">
        <f>'[1]POLITIA LOCALA'!I121+[1]ISU!I121+'[1]61 ALTE'!I121</f>
        <v>0</v>
      </c>
      <c r="J122" s="39">
        <f>'[1]POLITIA LOCALA'!J121+[1]ISU!J121+'[1]61 ALTE'!J121</f>
        <v>0</v>
      </c>
      <c r="K122" s="39">
        <f>'[1]POLITIA LOCALA'!K121+[1]ISU!K121+'[1]61 ALTE'!K121</f>
        <v>0</v>
      </c>
    </row>
    <row r="123" spans="1:11" ht="18" hidden="1" customHeight="1">
      <c r="A123" s="35"/>
      <c r="B123" s="51" t="s">
        <v>231</v>
      </c>
      <c r="C123" s="28" t="s">
        <v>232</v>
      </c>
      <c r="D123" s="39" t="e">
        <f t="shared" si="15"/>
        <v>#REF!</v>
      </c>
      <c r="E123" s="39">
        <f>'[1]POLITIA LOCALA'!E122+[1]ISU!E122+'[1]61 ALTE'!E122</f>
        <v>0</v>
      </c>
      <c r="F123" s="39">
        <f>'[1]POLITIA LOCALA'!F122+[1]ISU!F122+'[1]61 ALTE'!F122</f>
        <v>0</v>
      </c>
      <c r="G123" s="39">
        <f>'[1]POLITIA LOCALA'!G122+[1]ISU!G122+'[1]61 ALTE'!G122</f>
        <v>0</v>
      </c>
      <c r="H123" s="39">
        <f>'[1]POLITIA LOCALA'!H122+[1]ISU!H122+'[1]61 ALTE'!H122</f>
        <v>0</v>
      </c>
      <c r="I123" s="39">
        <f>'[1]POLITIA LOCALA'!I122+[1]ISU!I122+'[1]61 ALTE'!I122</f>
        <v>0</v>
      </c>
      <c r="J123" s="39">
        <f>'[1]POLITIA LOCALA'!J122+[1]ISU!J122+'[1]61 ALTE'!J122</f>
        <v>0</v>
      </c>
      <c r="K123" s="39">
        <f>'[1]POLITIA LOCALA'!K122+[1]ISU!K122+'[1]61 ALTE'!K122</f>
        <v>0</v>
      </c>
    </row>
    <row r="124" spans="1:11" s="61" customFormat="1" ht="18" hidden="1" customHeight="1">
      <c r="A124" s="35"/>
      <c r="B124" s="26"/>
      <c r="C124" s="60"/>
      <c r="D124" s="39" t="e">
        <f t="shared" si="15"/>
        <v>#REF!</v>
      </c>
      <c r="E124" s="39">
        <f t="shared" ref="E124:K124" si="17">E125+E126</f>
        <v>0</v>
      </c>
      <c r="F124" s="39">
        <f t="shared" si="17"/>
        <v>0</v>
      </c>
      <c r="G124" s="39">
        <f t="shared" si="17"/>
        <v>0</v>
      </c>
      <c r="H124" s="39">
        <f t="shared" si="17"/>
        <v>0</v>
      </c>
      <c r="I124" s="39">
        <f t="shared" si="17"/>
        <v>0</v>
      </c>
      <c r="J124" s="39">
        <f t="shared" si="17"/>
        <v>0</v>
      </c>
      <c r="K124" s="39">
        <f t="shared" si="17"/>
        <v>0</v>
      </c>
    </row>
    <row r="125" spans="1:11" s="63" customFormat="1" ht="18" hidden="1" customHeight="1">
      <c r="A125" s="19" t="s">
        <v>233</v>
      </c>
      <c r="B125" s="62"/>
      <c r="C125" s="20" t="s">
        <v>234</v>
      </c>
      <c r="D125" s="56" t="e">
        <f t="shared" si="15"/>
        <v>#REF!</v>
      </c>
      <c r="E125" s="56">
        <f>'[1]POLITIA LOCALA'!E124+[1]ISU!E124+'[1]61 ALTE'!E124</f>
        <v>0</v>
      </c>
      <c r="F125" s="56">
        <f>'[1]POLITIA LOCALA'!F124+[1]ISU!F124+'[1]61 ALTE'!F124</f>
        <v>0</v>
      </c>
      <c r="G125" s="56">
        <f>'[1]POLITIA LOCALA'!G124+[1]ISU!G124+'[1]61 ALTE'!G124</f>
        <v>0</v>
      </c>
      <c r="H125" s="56">
        <f>'[1]POLITIA LOCALA'!H124+[1]ISU!H124+'[1]61 ALTE'!H124</f>
        <v>0</v>
      </c>
      <c r="I125" s="56">
        <f>'[1]POLITIA LOCALA'!I124+[1]ISU!I124+'[1]61 ALTE'!I124</f>
        <v>0</v>
      </c>
      <c r="J125" s="56">
        <f>'[1]POLITIA LOCALA'!J124+[1]ISU!J124+'[1]61 ALTE'!J124</f>
        <v>0</v>
      </c>
      <c r="K125" s="56">
        <f>'[1]POLITIA LOCALA'!K124+[1]ISU!K124+'[1]61 ALTE'!K124</f>
        <v>0</v>
      </c>
    </row>
    <row r="126" spans="1:11" s="61" customFormat="1" ht="18" hidden="1" customHeight="1">
      <c r="A126" s="35"/>
      <c r="B126" s="64" t="s">
        <v>235</v>
      </c>
      <c r="C126" s="65" t="s">
        <v>236</v>
      </c>
      <c r="D126" s="39" t="e">
        <f t="shared" si="15"/>
        <v>#REF!</v>
      </c>
      <c r="E126" s="39">
        <f>'[1]POLITIA LOCALA'!E125+[1]ISU!E125+'[1]61 ALTE'!E125</f>
        <v>0</v>
      </c>
      <c r="F126" s="39">
        <f>'[1]POLITIA LOCALA'!F125+[1]ISU!F125+'[1]61 ALTE'!F125</f>
        <v>0</v>
      </c>
      <c r="G126" s="39">
        <f>'[1]POLITIA LOCALA'!G125+[1]ISU!G125+'[1]61 ALTE'!G125</f>
        <v>0</v>
      </c>
      <c r="H126" s="39">
        <f>'[1]POLITIA LOCALA'!H125+[1]ISU!H125+'[1]61 ALTE'!H125</f>
        <v>0</v>
      </c>
      <c r="I126" s="39">
        <f>'[1]POLITIA LOCALA'!I125+[1]ISU!I125+'[1]61 ALTE'!I125</f>
        <v>0</v>
      </c>
      <c r="J126" s="39">
        <f>'[1]POLITIA LOCALA'!J125+[1]ISU!J125+'[1]61 ALTE'!J125</f>
        <v>0</v>
      </c>
      <c r="K126" s="39">
        <f>'[1]POLITIA LOCALA'!K125+[1]ISU!K125+'[1]61 ALTE'!K125</f>
        <v>0</v>
      </c>
    </row>
    <row r="127" spans="1:11" s="61" customFormat="1" ht="18" hidden="1" customHeight="1">
      <c r="A127" s="35"/>
      <c r="B127" s="66" t="s">
        <v>237</v>
      </c>
      <c r="C127" s="65" t="s">
        <v>238</v>
      </c>
      <c r="D127" s="39" t="e">
        <f t="shared" si="15"/>
        <v>#REF!</v>
      </c>
      <c r="E127" s="39">
        <f>'[1]POLITIA LOCALA'!E126+[1]ISU!E126+'[1]61 ALTE'!E126</f>
        <v>0</v>
      </c>
      <c r="F127" s="39">
        <f>'[1]POLITIA LOCALA'!F126+[1]ISU!F126+'[1]61 ALTE'!F126</f>
        <v>0</v>
      </c>
      <c r="G127" s="39">
        <f>'[1]POLITIA LOCALA'!G126+[1]ISU!G126+'[1]61 ALTE'!G126</f>
        <v>0</v>
      </c>
      <c r="H127" s="39">
        <f>'[1]POLITIA LOCALA'!H126+[1]ISU!H126+'[1]61 ALTE'!H126</f>
        <v>0</v>
      </c>
      <c r="I127" s="39">
        <f>'[1]POLITIA LOCALA'!I126+[1]ISU!I126+'[1]61 ALTE'!I126</f>
        <v>0</v>
      </c>
      <c r="J127" s="39">
        <f>'[1]POLITIA LOCALA'!J126+[1]ISU!J126+'[1]61 ALTE'!J126</f>
        <v>0</v>
      </c>
      <c r="K127" s="39">
        <f>'[1]POLITIA LOCALA'!K126+[1]ISU!K126+'[1]61 ALTE'!K126</f>
        <v>0</v>
      </c>
    </row>
    <row r="128" spans="1:11" s="61" customFormat="1" ht="18" hidden="1" customHeight="1">
      <c r="A128" s="35"/>
      <c r="B128" s="67" t="s">
        <v>239</v>
      </c>
      <c r="C128" s="65" t="s">
        <v>240</v>
      </c>
      <c r="D128" s="39" t="e">
        <f t="shared" si="15"/>
        <v>#REF!</v>
      </c>
      <c r="E128" s="39">
        <f>'[1]POLITIA LOCALA'!E127+[1]ISU!E127+'[1]61 ALTE'!E127</f>
        <v>0</v>
      </c>
      <c r="F128" s="39">
        <f>'[1]POLITIA LOCALA'!F127+[1]ISU!F127+'[1]61 ALTE'!F127</f>
        <v>0</v>
      </c>
      <c r="G128" s="39">
        <f>'[1]POLITIA LOCALA'!G127+[1]ISU!G127+'[1]61 ALTE'!G127</f>
        <v>0</v>
      </c>
      <c r="H128" s="39">
        <f>'[1]POLITIA LOCALA'!H127+[1]ISU!H127+'[1]61 ALTE'!H127</f>
        <v>0</v>
      </c>
      <c r="I128" s="39">
        <f>'[1]POLITIA LOCALA'!I127+[1]ISU!I127+'[1]61 ALTE'!I127</f>
        <v>0</v>
      </c>
      <c r="J128" s="39">
        <f>'[1]POLITIA LOCALA'!J127+[1]ISU!J127+'[1]61 ALTE'!J127</f>
        <v>0</v>
      </c>
      <c r="K128" s="39">
        <f>'[1]POLITIA LOCALA'!K127+[1]ISU!K127+'[1]61 ALTE'!K127</f>
        <v>0</v>
      </c>
    </row>
    <row r="129" spans="1:11" s="61" customFormat="1" ht="18" hidden="1" customHeight="1">
      <c r="A129" s="68" t="s">
        <v>241</v>
      </c>
      <c r="B129" s="69"/>
      <c r="C129" s="70" t="s">
        <v>242</v>
      </c>
      <c r="D129" s="56" t="e">
        <f t="shared" si="15"/>
        <v>#REF!</v>
      </c>
      <c r="E129" s="56">
        <f>'[1]POLITIA LOCALA'!E128+[1]ISU!E128+'[1]61 ALTE'!E128</f>
        <v>0</v>
      </c>
      <c r="F129" s="56">
        <f>'[1]POLITIA LOCALA'!F128+[1]ISU!F128+'[1]61 ALTE'!F128</f>
        <v>0</v>
      </c>
      <c r="G129" s="56">
        <f>'[1]POLITIA LOCALA'!G128+[1]ISU!G128+'[1]61 ALTE'!G128</f>
        <v>0</v>
      </c>
      <c r="H129" s="56">
        <f>'[1]POLITIA LOCALA'!H128+[1]ISU!H128+'[1]61 ALTE'!H128</f>
        <v>0</v>
      </c>
      <c r="I129" s="56">
        <f>'[1]POLITIA LOCALA'!I128+[1]ISU!I128+'[1]61 ALTE'!I128</f>
        <v>0</v>
      </c>
      <c r="J129" s="56">
        <f>'[1]POLITIA LOCALA'!J128+[1]ISU!J128+'[1]61 ALTE'!J128</f>
        <v>0</v>
      </c>
      <c r="K129" s="56">
        <f>'[1]POLITIA LOCALA'!K128+[1]ISU!K128+'[1]61 ALTE'!K128</f>
        <v>0</v>
      </c>
    </row>
    <row r="130" spans="1:11" s="61" customFormat="1" ht="18" hidden="1" customHeight="1">
      <c r="A130" s="35" t="s">
        <v>243</v>
      </c>
      <c r="B130" s="36"/>
      <c r="C130" s="71" t="s">
        <v>244</v>
      </c>
      <c r="D130" s="39" t="e">
        <f t="shared" si="15"/>
        <v>#REF!</v>
      </c>
      <c r="E130" s="39">
        <f>'[1]POLITIA LOCALA'!E129+[1]ISU!E129+'[1]61 ALTE'!E129</f>
        <v>0</v>
      </c>
      <c r="F130" s="39">
        <f>'[1]POLITIA LOCALA'!F129+[1]ISU!F129+'[1]61 ALTE'!F129</f>
        <v>0</v>
      </c>
      <c r="G130" s="39">
        <f>'[1]POLITIA LOCALA'!G129+[1]ISU!G129+'[1]61 ALTE'!G129</f>
        <v>0</v>
      </c>
      <c r="H130" s="39">
        <f>'[1]POLITIA LOCALA'!H129+[1]ISU!H129+'[1]61 ALTE'!H129</f>
        <v>0</v>
      </c>
      <c r="I130" s="39">
        <f>'[1]POLITIA LOCALA'!I129+[1]ISU!I129+'[1]61 ALTE'!I129</f>
        <v>0</v>
      </c>
      <c r="J130" s="39">
        <f>'[1]POLITIA LOCALA'!J129+[1]ISU!J129+'[1]61 ALTE'!J129</f>
        <v>0</v>
      </c>
      <c r="K130" s="39">
        <f>'[1]POLITIA LOCALA'!K129+[1]ISU!K129+'[1]61 ALTE'!K129</f>
        <v>0</v>
      </c>
    </row>
    <row r="131" spans="1:11" s="61" customFormat="1" ht="18" hidden="1" customHeight="1">
      <c r="A131" s="35"/>
      <c r="B131" s="27"/>
      <c r="C131" s="71"/>
      <c r="D131" s="39" t="e">
        <f t="shared" si="15"/>
        <v>#REF!</v>
      </c>
      <c r="E131" s="39">
        <f>'[1]POLITIA LOCALA'!E130+[1]ISU!E130+'[1]61 ALTE'!E130</f>
        <v>0</v>
      </c>
      <c r="F131" s="39">
        <f>'[1]POLITIA LOCALA'!F130+[1]ISU!F130+'[1]61 ALTE'!F130</f>
        <v>0</v>
      </c>
      <c r="G131" s="39">
        <f>'[1]POLITIA LOCALA'!G130+[1]ISU!G130+'[1]61 ALTE'!G130</f>
        <v>0</v>
      </c>
      <c r="H131" s="39">
        <f>'[1]POLITIA LOCALA'!H130+[1]ISU!H130+'[1]61 ALTE'!H130</f>
        <v>0</v>
      </c>
      <c r="I131" s="39">
        <f>'[1]POLITIA LOCALA'!I130+[1]ISU!I130+'[1]61 ALTE'!I130</f>
        <v>0</v>
      </c>
      <c r="J131" s="39">
        <f>'[1]POLITIA LOCALA'!J130+[1]ISU!J130+'[1]61 ALTE'!J130</f>
        <v>0</v>
      </c>
      <c r="K131" s="39">
        <f>'[1]POLITIA LOCALA'!K130+[1]ISU!K130+'[1]61 ALTE'!K130</f>
        <v>0</v>
      </c>
    </row>
    <row r="132" spans="1:11" s="63" customFormat="1" ht="18" hidden="1" customHeight="1">
      <c r="A132" s="152" t="s">
        <v>245</v>
      </c>
      <c r="B132" s="152"/>
      <c r="C132" s="20" t="s">
        <v>246</v>
      </c>
      <c r="D132" s="56" t="e">
        <f t="shared" si="15"/>
        <v>#REF!</v>
      </c>
      <c r="E132" s="56">
        <f>'[1]POLITIA LOCALA'!E131+[1]ISU!E131+'[1]61 ALTE'!E131</f>
        <v>0</v>
      </c>
      <c r="F132" s="56">
        <f>'[1]POLITIA LOCALA'!F131+[1]ISU!F131+'[1]61 ALTE'!F131</f>
        <v>0</v>
      </c>
      <c r="G132" s="56">
        <f>'[1]POLITIA LOCALA'!G131+[1]ISU!G131+'[1]61 ALTE'!G131</f>
        <v>0</v>
      </c>
      <c r="H132" s="56">
        <f>'[1]POLITIA LOCALA'!H131+[1]ISU!H131+'[1]61 ALTE'!H131</f>
        <v>0</v>
      </c>
      <c r="I132" s="56">
        <f>'[1]POLITIA LOCALA'!I131+[1]ISU!I131+'[1]61 ALTE'!I131</f>
        <v>0</v>
      </c>
      <c r="J132" s="56">
        <f>'[1]POLITIA LOCALA'!J131+[1]ISU!J131+'[1]61 ALTE'!J131</f>
        <v>0</v>
      </c>
      <c r="K132" s="56">
        <f>'[1]POLITIA LOCALA'!K131+[1]ISU!K131+'[1]61 ALTE'!K131</f>
        <v>0</v>
      </c>
    </row>
    <row r="133" spans="1:11" s="61" customFormat="1" ht="18" hidden="1" customHeight="1">
      <c r="A133" s="149" t="s">
        <v>247</v>
      </c>
      <c r="B133" s="153"/>
      <c r="C133" s="24" t="s">
        <v>248</v>
      </c>
      <c r="D133" s="38" t="e">
        <f t="shared" si="15"/>
        <v>#REF!</v>
      </c>
      <c r="E133" s="38">
        <f>'[1]POLITIA LOCALA'!E132+[1]ISU!E132+'[1]61 ALTE'!E132</f>
        <v>0</v>
      </c>
      <c r="F133" s="38">
        <f>'[1]POLITIA LOCALA'!F132+[1]ISU!F132+'[1]61 ALTE'!F132</f>
        <v>0</v>
      </c>
      <c r="G133" s="38">
        <f>'[1]POLITIA LOCALA'!G132+[1]ISU!G132+'[1]61 ALTE'!G132</f>
        <v>0</v>
      </c>
      <c r="H133" s="38">
        <f>'[1]POLITIA LOCALA'!H132+[1]ISU!H132+'[1]61 ALTE'!H132</f>
        <v>0</v>
      </c>
      <c r="I133" s="38">
        <f>'[1]POLITIA LOCALA'!I132+[1]ISU!I132+'[1]61 ALTE'!I132</f>
        <v>0</v>
      </c>
      <c r="J133" s="38">
        <f>'[1]POLITIA LOCALA'!J132+[1]ISU!J132+'[1]61 ALTE'!J132</f>
        <v>0</v>
      </c>
      <c r="K133" s="38">
        <f>'[1]POLITIA LOCALA'!K132+[1]ISU!K132+'[1]61 ALTE'!K132</f>
        <v>0</v>
      </c>
    </row>
    <row r="134" spans="1:11" s="61" customFormat="1" ht="18" hidden="1" customHeight="1">
      <c r="A134" s="35"/>
      <c r="B134" s="36" t="s">
        <v>249</v>
      </c>
      <c r="C134" s="28" t="s">
        <v>250</v>
      </c>
      <c r="D134" s="39" t="e">
        <f t="shared" si="15"/>
        <v>#REF!</v>
      </c>
      <c r="E134" s="39">
        <f>'[1]POLITIA LOCALA'!E133+[1]ISU!E133+'[1]61 ALTE'!E133</f>
        <v>0</v>
      </c>
      <c r="F134" s="39">
        <f>'[1]POLITIA LOCALA'!F133+[1]ISU!F133+'[1]61 ALTE'!F133</f>
        <v>0</v>
      </c>
      <c r="G134" s="39">
        <f>'[1]POLITIA LOCALA'!G133+[1]ISU!G133+'[1]61 ALTE'!G133</f>
        <v>0</v>
      </c>
      <c r="H134" s="39">
        <f>'[1]POLITIA LOCALA'!H133+[1]ISU!H133+'[1]61 ALTE'!H133</f>
        <v>0</v>
      </c>
      <c r="I134" s="39">
        <f>'[1]POLITIA LOCALA'!I133+[1]ISU!I133+'[1]61 ALTE'!I133</f>
        <v>0</v>
      </c>
      <c r="J134" s="39">
        <f>'[1]POLITIA LOCALA'!J133+[1]ISU!J133+'[1]61 ALTE'!J133</f>
        <v>0</v>
      </c>
      <c r="K134" s="39">
        <f>'[1]POLITIA LOCALA'!K133+[1]ISU!K133+'[1]61 ALTE'!K133</f>
        <v>0</v>
      </c>
    </row>
    <row r="135" spans="1:11" s="61" customFormat="1" ht="18" hidden="1" customHeight="1">
      <c r="A135" s="35"/>
      <c r="B135" s="57" t="s">
        <v>251</v>
      </c>
      <c r="C135" s="28" t="s">
        <v>252</v>
      </c>
      <c r="D135" s="39" t="e">
        <f t="shared" si="15"/>
        <v>#REF!</v>
      </c>
      <c r="E135" s="39">
        <f>'[1]POLITIA LOCALA'!E134+[1]ISU!E134+'[1]61 ALTE'!E134</f>
        <v>0</v>
      </c>
      <c r="F135" s="39">
        <f>'[1]POLITIA LOCALA'!F134+[1]ISU!F134+'[1]61 ALTE'!F134</f>
        <v>0</v>
      </c>
      <c r="G135" s="39">
        <f>'[1]POLITIA LOCALA'!G134+[1]ISU!G134+'[1]61 ALTE'!G134</f>
        <v>0</v>
      </c>
      <c r="H135" s="39">
        <f>'[1]POLITIA LOCALA'!H134+[1]ISU!H134+'[1]61 ALTE'!H134</f>
        <v>0</v>
      </c>
      <c r="I135" s="39">
        <f>'[1]POLITIA LOCALA'!I134+[1]ISU!I134+'[1]61 ALTE'!I134</f>
        <v>0</v>
      </c>
      <c r="J135" s="39">
        <f>'[1]POLITIA LOCALA'!J134+[1]ISU!J134+'[1]61 ALTE'!J134</f>
        <v>0</v>
      </c>
      <c r="K135" s="39">
        <f>'[1]POLITIA LOCALA'!K134+[1]ISU!K134+'[1]61 ALTE'!K134</f>
        <v>0</v>
      </c>
    </row>
    <row r="136" spans="1:11" s="61" customFormat="1" ht="18" hidden="1" customHeight="1">
      <c r="A136" s="35"/>
      <c r="B136" s="51" t="s">
        <v>253</v>
      </c>
      <c r="C136" s="28" t="s">
        <v>254</v>
      </c>
      <c r="D136" s="39" t="e">
        <f t="shared" si="15"/>
        <v>#REF!</v>
      </c>
      <c r="E136" s="39">
        <f t="shared" ref="E136:K136" si="18">E137+E138</f>
        <v>0</v>
      </c>
      <c r="F136" s="39">
        <f t="shared" si="18"/>
        <v>0</v>
      </c>
      <c r="G136" s="39">
        <f t="shared" si="18"/>
        <v>0</v>
      </c>
      <c r="H136" s="39">
        <f t="shared" si="18"/>
        <v>0</v>
      </c>
      <c r="I136" s="39">
        <f t="shared" si="18"/>
        <v>0</v>
      </c>
      <c r="J136" s="39">
        <f t="shared" si="18"/>
        <v>0</v>
      </c>
      <c r="K136" s="39">
        <f t="shared" si="18"/>
        <v>0</v>
      </c>
    </row>
    <row r="137" spans="1:11" s="61" customFormat="1" ht="18" hidden="1" customHeight="1">
      <c r="A137" s="35"/>
      <c r="B137" s="51" t="s">
        <v>255</v>
      </c>
      <c r="C137" s="28" t="s">
        <v>256</v>
      </c>
      <c r="D137" s="39" t="e">
        <f t="shared" si="15"/>
        <v>#REF!</v>
      </c>
      <c r="E137" s="39">
        <f>'[1]POLITIA LOCALA'!E136+[1]ISU!E136+'[1]61 ALTE'!E136</f>
        <v>0</v>
      </c>
      <c r="F137" s="39">
        <f>'[1]POLITIA LOCALA'!F136+[1]ISU!F136+'[1]61 ALTE'!F136</f>
        <v>0</v>
      </c>
      <c r="G137" s="39">
        <f>'[1]POLITIA LOCALA'!G136+[1]ISU!G136+'[1]61 ALTE'!G136</f>
        <v>0</v>
      </c>
      <c r="H137" s="39">
        <f>'[1]POLITIA LOCALA'!H136+[1]ISU!H136+'[1]61 ALTE'!H136</f>
        <v>0</v>
      </c>
      <c r="I137" s="39">
        <f>'[1]POLITIA LOCALA'!I136+[1]ISU!I136+'[1]61 ALTE'!I136</f>
        <v>0</v>
      </c>
      <c r="J137" s="39">
        <f>'[1]POLITIA LOCALA'!J136+[1]ISU!J136+'[1]61 ALTE'!J136</f>
        <v>0</v>
      </c>
      <c r="K137" s="39">
        <f>'[1]POLITIA LOCALA'!K136+[1]ISU!K136+'[1]61 ALTE'!K136</f>
        <v>0</v>
      </c>
    </row>
    <row r="138" spans="1:11" s="61" customFormat="1" ht="18" hidden="1" customHeight="1">
      <c r="A138" s="27"/>
      <c r="B138" s="51" t="s">
        <v>257</v>
      </c>
      <c r="C138" s="28" t="s">
        <v>258</v>
      </c>
      <c r="D138" s="39" t="e">
        <f t="shared" si="15"/>
        <v>#REF!</v>
      </c>
      <c r="E138" s="39">
        <f>'[1]POLITIA LOCALA'!E137+[1]ISU!E137+'[1]61 ALTE'!E137</f>
        <v>0</v>
      </c>
      <c r="F138" s="39">
        <f>'[1]POLITIA LOCALA'!F137+[1]ISU!F137+'[1]61 ALTE'!F137</f>
        <v>0</v>
      </c>
      <c r="G138" s="39">
        <f>'[1]POLITIA LOCALA'!G137+[1]ISU!G137+'[1]61 ALTE'!G137</f>
        <v>0</v>
      </c>
      <c r="H138" s="39">
        <f>'[1]POLITIA LOCALA'!H137+[1]ISU!H137+'[1]61 ALTE'!H137</f>
        <v>0</v>
      </c>
      <c r="I138" s="39">
        <f>'[1]POLITIA LOCALA'!I137+[1]ISU!I137+'[1]61 ALTE'!I137</f>
        <v>0</v>
      </c>
      <c r="J138" s="39">
        <f>'[1]POLITIA LOCALA'!J137+[1]ISU!J137+'[1]61 ALTE'!J137</f>
        <v>0</v>
      </c>
      <c r="K138" s="39">
        <f>'[1]POLITIA LOCALA'!K137+[1]ISU!K137+'[1]61 ALTE'!K137</f>
        <v>0</v>
      </c>
    </row>
    <row r="139" spans="1:11" s="61" customFormat="1" ht="18" hidden="1" customHeight="1">
      <c r="A139" s="27"/>
      <c r="B139" s="51" t="s">
        <v>259</v>
      </c>
      <c r="C139" s="28" t="s">
        <v>260</v>
      </c>
      <c r="D139" s="39" t="e">
        <f t="shared" si="15"/>
        <v>#REF!</v>
      </c>
      <c r="E139" s="39">
        <f>'[1]POLITIA LOCALA'!E138+[1]ISU!E138+'[1]61 ALTE'!E138</f>
        <v>0</v>
      </c>
      <c r="F139" s="39">
        <f>'[1]POLITIA LOCALA'!F138+[1]ISU!F138+'[1]61 ALTE'!F138</f>
        <v>0</v>
      </c>
      <c r="G139" s="39">
        <f>'[1]POLITIA LOCALA'!G138+[1]ISU!G138+'[1]61 ALTE'!G138</f>
        <v>0</v>
      </c>
      <c r="H139" s="39">
        <f>'[1]POLITIA LOCALA'!H138+[1]ISU!H138+'[1]61 ALTE'!H138</f>
        <v>0</v>
      </c>
      <c r="I139" s="39">
        <f>'[1]POLITIA LOCALA'!I138+[1]ISU!I138+'[1]61 ALTE'!I138</f>
        <v>0</v>
      </c>
      <c r="J139" s="39">
        <f>'[1]POLITIA LOCALA'!J138+[1]ISU!J138+'[1]61 ALTE'!J138</f>
        <v>0</v>
      </c>
      <c r="K139" s="39">
        <f>'[1]POLITIA LOCALA'!K138+[1]ISU!K138+'[1]61 ALTE'!K138</f>
        <v>0</v>
      </c>
    </row>
    <row r="140" spans="1:11" s="61" customFormat="1" ht="18" hidden="1" customHeight="1">
      <c r="A140" s="27"/>
      <c r="B140" s="51" t="s">
        <v>261</v>
      </c>
      <c r="C140" s="28" t="s">
        <v>262</v>
      </c>
      <c r="D140" s="39" t="e">
        <f t="shared" si="15"/>
        <v>#REF!</v>
      </c>
      <c r="E140" s="39">
        <f>'[1]POLITIA LOCALA'!E139+[1]ISU!E139+'[1]61 ALTE'!E139</f>
        <v>0</v>
      </c>
      <c r="F140" s="39">
        <f>'[1]POLITIA LOCALA'!F139+[1]ISU!F139+'[1]61 ALTE'!F139</f>
        <v>0</v>
      </c>
      <c r="G140" s="39">
        <f>'[1]POLITIA LOCALA'!G139+[1]ISU!G139+'[1]61 ALTE'!G139</f>
        <v>0</v>
      </c>
      <c r="H140" s="39">
        <f>'[1]POLITIA LOCALA'!H139+[1]ISU!H139+'[1]61 ALTE'!H139</f>
        <v>0</v>
      </c>
      <c r="I140" s="39">
        <f>'[1]POLITIA LOCALA'!I139+[1]ISU!I139+'[1]61 ALTE'!I139</f>
        <v>0</v>
      </c>
      <c r="J140" s="39">
        <f>'[1]POLITIA LOCALA'!J139+[1]ISU!J139+'[1]61 ALTE'!J139</f>
        <v>0</v>
      </c>
      <c r="K140" s="39">
        <f>'[1]POLITIA LOCALA'!K139+[1]ISU!K139+'[1]61 ALTE'!K139</f>
        <v>0</v>
      </c>
    </row>
    <row r="141" spans="1:11" s="61" customFormat="1" ht="18" hidden="1" customHeight="1">
      <c r="A141" s="27"/>
      <c r="B141" s="51" t="s">
        <v>263</v>
      </c>
      <c r="C141" s="28" t="s">
        <v>264</v>
      </c>
      <c r="D141" s="39" t="e">
        <f t="shared" si="15"/>
        <v>#REF!</v>
      </c>
      <c r="E141" s="39">
        <f>'[1]POLITIA LOCALA'!E140+[1]ISU!E140+'[1]61 ALTE'!E140</f>
        <v>0</v>
      </c>
      <c r="F141" s="39">
        <f>'[1]POLITIA LOCALA'!F140+[1]ISU!F140+'[1]61 ALTE'!F140</f>
        <v>0</v>
      </c>
      <c r="G141" s="39">
        <f>'[1]POLITIA LOCALA'!G140+[1]ISU!G140+'[1]61 ALTE'!G140</f>
        <v>0</v>
      </c>
      <c r="H141" s="39">
        <f>'[1]POLITIA LOCALA'!H140+[1]ISU!H140+'[1]61 ALTE'!H140</f>
        <v>0</v>
      </c>
      <c r="I141" s="39">
        <f>'[1]POLITIA LOCALA'!I140+[1]ISU!I140+'[1]61 ALTE'!I140</f>
        <v>0</v>
      </c>
      <c r="J141" s="39">
        <f>'[1]POLITIA LOCALA'!J140+[1]ISU!J140+'[1]61 ALTE'!J140</f>
        <v>0</v>
      </c>
      <c r="K141" s="39">
        <f>'[1]POLITIA LOCALA'!K140+[1]ISU!K140+'[1]61 ALTE'!K140</f>
        <v>0</v>
      </c>
    </row>
    <row r="142" spans="1:11" s="61" customFormat="1" ht="18" hidden="1" customHeight="1">
      <c r="A142" s="27"/>
      <c r="B142" s="51" t="s">
        <v>265</v>
      </c>
      <c r="C142" s="28" t="s">
        <v>266</v>
      </c>
      <c r="D142" s="39" t="e">
        <f t="shared" si="15"/>
        <v>#REF!</v>
      </c>
      <c r="E142" s="39">
        <f>'[1]POLITIA LOCALA'!E141+[1]ISU!E141+'[1]61 ALTE'!E141</f>
        <v>0</v>
      </c>
      <c r="F142" s="39">
        <f>'[1]POLITIA LOCALA'!F141+[1]ISU!F141+'[1]61 ALTE'!F141</f>
        <v>0</v>
      </c>
      <c r="G142" s="39">
        <f>'[1]POLITIA LOCALA'!G141+[1]ISU!G141+'[1]61 ALTE'!G141</f>
        <v>0</v>
      </c>
      <c r="H142" s="39">
        <f>'[1]POLITIA LOCALA'!H141+[1]ISU!H141+'[1]61 ALTE'!H141</f>
        <v>0</v>
      </c>
      <c r="I142" s="39">
        <f>'[1]POLITIA LOCALA'!I141+[1]ISU!I141+'[1]61 ALTE'!I141</f>
        <v>0</v>
      </c>
      <c r="J142" s="39">
        <f>'[1]POLITIA LOCALA'!J141+[1]ISU!J141+'[1]61 ALTE'!J141</f>
        <v>0</v>
      </c>
      <c r="K142" s="39">
        <f>'[1]POLITIA LOCALA'!K141+[1]ISU!K141+'[1]61 ALTE'!K141</f>
        <v>0</v>
      </c>
    </row>
    <row r="143" spans="1:11" s="75" customFormat="1" ht="18" hidden="1" customHeight="1">
      <c r="A143" s="72"/>
      <c r="B143" s="73" t="s">
        <v>267</v>
      </c>
      <c r="C143" s="74" t="s">
        <v>268</v>
      </c>
      <c r="D143" s="39" t="e">
        <f t="shared" si="15"/>
        <v>#REF!</v>
      </c>
      <c r="E143" s="39">
        <f>'[1]POLITIA LOCALA'!E142+[1]ISU!E142+'[1]61 ALTE'!E142</f>
        <v>0</v>
      </c>
      <c r="F143" s="39">
        <f>'[1]POLITIA LOCALA'!F142+[1]ISU!F142+'[1]61 ALTE'!F142</f>
        <v>0</v>
      </c>
      <c r="G143" s="39">
        <f>'[1]POLITIA LOCALA'!G142+[1]ISU!G142+'[1]61 ALTE'!G142</f>
        <v>0</v>
      </c>
      <c r="H143" s="39">
        <f>'[1]POLITIA LOCALA'!H142+[1]ISU!H142+'[1]61 ALTE'!H142</f>
        <v>0</v>
      </c>
      <c r="I143" s="39">
        <f>'[1]POLITIA LOCALA'!I142+[1]ISU!I142+'[1]61 ALTE'!I142</f>
        <v>0</v>
      </c>
      <c r="J143" s="39">
        <f>'[1]POLITIA LOCALA'!J142+[1]ISU!J142+'[1]61 ALTE'!J142</f>
        <v>0</v>
      </c>
      <c r="K143" s="39">
        <f>'[1]POLITIA LOCALA'!K142+[1]ISU!K142+'[1]61 ALTE'!K142</f>
        <v>0</v>
      </c>
    </row>
    <row r="144" spans="1:11" s="75" customFormat="1" ht="18" hidden="1" customHeight="1">
      <c r="A144" s="72"/>
      <c r="B144" s="73" t="s">
        <v>269</v>
      </c>
      <c r="C144" s="74" t="s">
        <v>270</v>
      </c>
      <c r="D144" s="39" t="e">
        <f t="shared" si="15"/>
        <v>#REF!</v>
      </c>
      <c r="E144" s="39">
        <f>'[1]POLITIA LOCALA'!E143+[1]ISU!E143+'[1]61 ALTE'!E143</f>
        <v>0</v>
      </c>
      <c r="F144" s="39">
        <f>'[1]POLITIA LOCALA'!F143+[1]ISU!F143+'[1]61 ALTE'!F143</f>
        <v>0</v>
      </c>
      <c r="G144" s="39">
        <f>'[1]POLITIA LOCALA'!G143+[1]ISU!G143+'[1]61 ALTE'!G143</f>
        <v>0</v>
      </c>
      <c r="H144" s="39">
        <f>'[1]POLITIA LOCALA'!H143+[1]ISU!H143+'[1]61 ALTE'!H143</f>
        <v>0</v>
      </c>
      <c r="I144" s="39">
        <f>'[1]POLITIA LOCALA'!I143+[1]ISU!I143+'[1]61 ALTE'!I143</f>
        <v>0</v>
      </c>
      <c r="J144" s="39">
        <f>'[1]POLITIA LOCALA'!J143+[1]ISU!J143+'[1]61 ALTE'!J143</f>
        <v>0</v>
      </c>
      <c r="K144" s="39">
        <f>'[1]POLITIA LOCALA'!K143+[1]ISU!K143+'[1]61 ALTE'!K143</f>
        <v>0</v>
      </c>
    </row>
    <row r="145" spans="1:11" s="75" customFormat="1" ht="18" hidden="1" customHeight="1">
      <c r="A145" s="72"/>
      <c r="B145" s="73" t="s">
        <v>271</v>
      </c>
      <c r="C145" s="74" t="s">
        <v>272</v>
      </c>
      <c r="D145" s="39" t="e">
        <f t="shared" si="15"/>
        <v>#REF!</v>
      </c>
      <c r="E145" s="39">
        <f>'[1]POLITIA LOCALA'!E144+[1]ISU!E144+'[1]61 ALTE'!E144</f>
        <v>0</v>
      </c>
      <c r="F145" s="39">
        <f>'[1]POLITIA LOCALA'!F144+[1]ISU!F144+'[1]61 ALTE'!F144</f>
        <v>0</v>
      </c>
      <c r="G145" s="39">
        <f>'[1]POLITIA LOCALA'!G144+[1]ISU!G144+'[1]61 ALTE'!G144</f>
        <v>0</v>
      </c>
      <c r="H145" s="39">
        <f>'[1]POLITIA LOCALA'!H144+[1]ISU!H144+'[1]61 ALTE'!H144</f>
        <v>0</v>
      </c>
      <c r="I145" s="39">
        <f>'[1]POLITIA LOCALA'!I144+[1]ISU!I144+'[1]61 ALTE'!I144</f>
        <v>0</v>
      </c>
      <c r="J145" s="39">
        <f>'[1]POLITIA LOCALA'!J144+[1]ISU!J144+'[1]61 ALTE'!J144</f>
        <v>0</v>
      </c>
      <c r="K145" s="39">
        <f>'[1]POLITIA LOCALA'!K144+[1]ISU!K144+'[1]61 ALTE'!K144</f>
        <v>0</v>
      </c>
    </row>
    <row r="146" spans="1:11" s="63" customFormat="1" ht="18" hidden="1" customHeight="1">
      <c r="A146" s="19" t="s">
        <v>273</v>
      </c>
      <c r="B146" s="19"/>
      <c r="C146" s="20" t="s">
        <v>274</v>
      </c>
      <c r="D146" s="56" t="e">
        <f t="shared" si="15"/>
        <v>#REF!</v>
      </c>
      <c r="E146" s="56">
        <f>'[1]POLITIA LOCALA'!E145+[1]ISU!E145+'[1]61 ALTE'!E145</f>
        <v>0</v>
      </c>
      <c r="F146" s="56">
        <f>'[1]POLITIA LOCALA'!F145+[1]ISU!F145+'[1]61 ALTE'!F145</f>
        <v>0</v>
      </c>
      <c r="G146" s="56">
        <f>'[1]POLITIA LOCALA'!G145+[1]ISU!G145+'[1]61 ALTE'!G145</f>
        <v>0</v>
      </c>
      <c r="H146" s="56">
        <f>'[1]POLITIA LOCALA'!H145+[1]ISU!H145+'[1]61 ALTE'!H145</f>
        <v>0</v>
      </c>
      <c r="I146" s="56">
        <f>'[1]POLITIA LOCALA'!I145+[1]ISU!I145+'[1]61 ALTE'!I145</f>
        <v>0</v>
      </c>
      <c r="J146" s="56">
        <f>'[1]POLITIA LOCALA'!J145+[1]ISU!J145+'[1]61 ALTE'!J145</f>
        <v>0</v>
      </c>
      <c r="K146" s="56">
        <f>'[1]POLITIA LOCALA'!K145+[1]ISU!K145+'[1]61 ALTE'!K145</f>
        <v>0</v>
      </c>
    </row>
    <row r="147" spans="1:11" s="61" customFormat="1" ht="18" hidden="1" customHeight="1">
      <c r="A147" s="23" t="s">
        <v>275</v>
      </c>
      <c r="B147" s="23"/>
      <c r="C147" s="24" t="s">
        <v>276</v>
      </c>
      <c r="D147" s="38" t="e">
        <f t="shared" si="15"/>
        <v>#REF!</v>
      </c>
      <c r="E147" s="38">
        <f>'[1]POLITIA LOCALA'!E146+[1]ISU!E146+'[1]61 ALTE'!E146</f>
        <v>0</v>
      </c>
      <c r="F147" s="38">
        <f>'[1]POLITIA LOCALA'!F146+[1]ISU!F146+'[1]61 ALTE'!F146</f>
        <v>0</v>
      </c>
      <c r="G147" s="38">
        <f>'[1]POLITIA LOCALA'!G146+[1]ISU!G146+'[1]61 ALTE'!G146</f>
        <v>0</v>
      </c>
      <c r="H147" s="38">
        <f>'[1]POLITIA LOCALA'!H146+[1]ISU!H146+'[1]61 ALTE'!H146</f>
        <v>0</v>
      </c>
      <c r="I147" s="38">
        <f>'[1]POLITIA LOCALA'!I146+[1]ISU!I146+'[1]61 ALTE'!I146</f>
        <v>0</v>
      </c>
      <c r="J147" s="38">
        <f>'[1]POLITIA LOCALA'!J146+[1]ISU!J146+'[1]61 ALTE'!J146</f>
        <v>0</v>
      </c>
      <c r="K147" s="38">
        <f>'[1]POLITIA LOCALA'!K146+[1]ISU!K146+'[1]61 ALTE'!K146</f>
        <v>0</v>
      </c>
    </row>
    <row r="148" spans="1:11" s="61" customFormat="1" ht="18" hidden="1" customHeight="1">
      <c r="A148" s="76"/>
      <c r="B148" s="36" t="s">
        <v>277</v>
      </c>
      <c r="C148" s="28" t="s">
        <v>278</v>
      </c>
      <c r="D148" s="39" t="e">
        <f t="shared" si="15"/>
        <v>#REF!</v>
      </c>
      <c r="E148" s="39">
        <f t="shared" ref="E148:K148" si="19">E149+E150</f>
        <v>0</v>
      </c>
      <c r="F148" s="39">
        <f t="shared" si="19"/>
        <v>0</v>
      </c>
      <c r="G148" s="39">
        <f t="shared" si="19"/>
        <v>0</v>
      </c>
      <c r="H148" s="39">
        <f t="shared" si="19"/>
        <v>0</v>
      </c>
      <c r="I148" s="39">
        <f t="shared" si="19"/>
        <v>0</v>
      </c>
      <c r="J148" s="39">
        <f t="shared" si="19"/>
        <v>0</v>
      </c>
      <c r="K148" s="39">
        <f t="shared" si="19"/>
        <v>0</v>
      </c>
    </row>
    <row r="149" spans="1:11" s="61" customFormat="1" ht="18" hidden="1" customHeight="1">
      <c r="A149" s="76"/>
      <c r="B149" s="36" t="s">
        <v>279</v>
      </c>
      <c r="C149" s="28" t="s">
        <v>280</v>
      </c>
      <c r="D149" s="39" t="e">
        <f t="shared" si="15"/>
        <v>#REF!</v>
      </c>
      <c r="E149" s="39">
        <f>'[1]POLITIA LOCALA'!E148+[1]ISU!E148+'[1]61 ALTE'!E148</f>
        <v>0</v>
      </c>
      <c r="F149" s="39">
        <f>'[1]POLITIA LOCALA'!F148+[1]ISU!F148+'[1]61 ALTE'!F148</f>
        <v>0</v>
      </c>
      <c r="G149" s="39">
        <f>'[1]POLITIA LOCALA'!G148+[1]ISU!G148+'[1]61 ALTE'!G148</f>
        <v>0</v>
      </c>
      <c r="H149" s="39">
        <f>'[1]POLITIA LOCALA'!H148+[1]ISU!H148+'[1]61 ALTE'!H148</f>
        <v>0</v>
      </c>
      <c r="I149" s="39">
        <f>'[1]POLITIA LOCALA'!I148+[1]ISU!I148+'[1]61 ALTE'!I148</f>
        <v>0</v>
      </c>
      <c r="J149" s="39">
        <f>'[1]POLITIA LOCALA'!J148+[1]ISU!J148+'[1]61 ALTE'!J148</f>
        <v>0</v>
      </c>
      <c r="K149" s="39">
        <f>'[1]POLITIA LOCALA'!K148+[1]ISU!K148+'[1]61 ALTE'!K148</f>
        <v>0</v>
      </c>
    </row>
    <row r="150" spans="1:11" s="61" customFormat="1" ht="18" hidden="1" customHeight="1">
      <c r="A150" s="77" t="s">
        <v>281</v>
      </c>
      <c r="B150" s="78"/>
      <c r="C150" s="79" t="s">
        <v>282</v>
      </c>
      <c r="D150" s="56" t="e">
        <f t="shared" si="15"/>
        <v>#REF!</v>
      </c>
      <c r="E150" s="56">
        <f>'[1]POLITIA LOCALA'!E149+[1]ISU!E149+'[1]61 ALTE'!E149</f>
        <v>0</v>
      </c>
      <c r="F150" s="56">
        <f>'[1]POLITIA LOCALA'!F149+[1]ISU!F149+'[1]61 ALTE'!F149</f>
        <v>0</v>
      </c>
      <c r="G150" s="56">
        <f>'[1]POLITIA LOCALA'!G149+[1]ISU!G149+'[1]61 ALTE'!G149</f>
        <v>0</v>
      </c>
      <c r="H150" s="56">
        <f>'[1]POLITIA LOCALA'!H149+[1]ISU!H149+'[1]61 ALTE'!H149</f>
        <v>0</v>
      </c>
      <c r="I150" s="56">
        <f>'[1]POLITIA LOCALA'!I149+[1]ISU!I149+'[1]61 ALTE'!I149</f>
        <v>0</v>
      </c>
      <c r="J150" s="56">
        <f>'[1]POLITIA LOCALA'!J149+[1]ISU!J149+'[1]61 ALTE'!J149</f>
        <v>0</v>
      </c>
      <c r="K150" s="56">
        <f>'[1]POLITIA LOCALA'!K149+[1]ISU!K149+'[1]61 ALTE'!K149</f>
        <v>0</v>
      </c>
    </row>
    <row r="151" spans="1:11" s="61" customFormat="1" ht="18" hidden="1" customHeight="1">
      <c r="A151" s="80" t="s">
        <v>283</v>
      </c>
      <c r="B151" s="37"/>
      <c r="C151" s="24" t="s">
        <v>284</v>
      </c>
      <c r="D151" s="38" t="e">
        <f t="shared" si="15"/>
        <v>#REF!</v>
      </c>
      <c r="E151" s="38">
        <f>'[1]POLITIA LOCALA'!E150+[1]ISU!E150+'[1]61 ALTE'!E150</f>
        <v>0</v>
      </c>
      <c r="F151" s="38">
        <f>'[1]POLITIA LOCALA'!F150+[1]ISU!F150+'[1]61 ALTE'!F150</f>
        <v>0</v>
      </c>
      <c r="G151" s="38">
        <f>'[1]POLITIA LOCALA'!G150+[1]ISU!G150+'[1]61 ALTE'!G150</f>
        <v>0</v>
      </c>
      <c r="H151" s="38">
        <f>'[1]POLITIA LOCALA'!H150+[1]ISU!H150+'[1]61 ALTE'!H150</f>
        <v>0</v>
      </c>
      <c r="I151" s="38">
        <f>'[1]POLITIA LOCALA'!I150+[1]ISU!I150+'[1]61 ALTE'!I150</f>
        <v>0</v>
      </c>
      <c r="J151" s="38">
        <f>'[1]POLITIA LOCALA'!J150+[1]ISU!J150+'[1]61 ALTE'!J150</f>
        <v>0</v>
      </c>
      <c r="K151" s="38">
        <f>'[1]POLITIA LOCALA'!K150+[1]ISU!K150+'[1]61 ALTE'!K150</f>
        <v>0</v>
      </c>
    </row>
    <row r="152" spans="1:11" s="61" customFormat="1" ht="18" hidden="1" customHeight="1">
      <c r="A152" s="35"/>
      <c r="B152" s="81" t="s">
        <v>285</v>
      </c>
      <c r="C152" s="28" t="s">
        <v>286</v>
      </c>
      <c r="D152" s="39" t="e">
        <f t="shared" si="15"/>
        <v>#REF!</v>
      </c>
      <c r="E152" s="39">
        <f>'[1]POLITIA LOCALA'!E151+[1]ISU!E151+'[1]61 ALTE'!E151</f>
        <v>0</v>
      </c>
      <c r="F152" s="39">
        <f>'[1]POLITIA LOCALA'!F151+[1]ISU!F151+'[1]61 ALTE'!F151</f>
        <v>0</v>
      </c>
      <c r="G152" s="39">
        <f>'[1]POLITIA LOCALA'!G151+[1]ISU!G151+'[1]61 ALTE'!G151</f>
        <v>0</v>
      </c>
      <c r="H152" s="39">
        <f>'[1]POLITIA LOCALA'!H151+[1]ISU!H151+'[1]61 ALTE'!H151</f>
        <v>0</v>
      </c>
      <c r="I152" s="39">
        <f>'[1]POLITIA LOCALA'!I151+[1]ISU!I151+'[1]61 ALTE'!I151</f>
        <v>0</v>
      </c>
      <c r="J152" s="39">
        <f>'[1]POLITIA LOCALA'!J151+[1]ISU!J151+'[1]61 ALTE'!J151</f>
        <v>0</v>
      </c>
      <c r="K152" s="39">
        <f>'[1]POLITIA LOCALA'!K151+[1]ISU!K151+'[1]61 ALTE'!K151</f>
        <v>0</v>
      </c>
    </row>
    <row r="153" spans="1:11" s="61" customFormat="1" ht="18" hidden="1" customHeight="1">
      <c r="A153" s="43"/>
      <c r="B153" s="81" t="s">
        <v>287</v>
      </c>
      <c r="C153" s="28" t="s">
        <v>288</v>
      </c>
      <c r="D153" s="39" t="e">
        <f t="shared" si="15"/>
        <v>#REF!</v>
      </c>
      <c r="E153" s="39">
        <f>'[1]POLITIA LOCALA'!E152+[1]ISU!E152+'[1]61 ALTE'!E152</f>
        <v>0</v>
      </c>
      <c r="F153" s="39">
        <f>'[1]POLITIA LOCALA'!F152+[1]ISU!F152+'[1]61 ALTE'!F152</f>
        <v>0</v>
      </c>
      <c r="G153" s="39">
        <f>'[1]POLITIA LOCALA'!G152+[1]ISU!G152+'[1]61 ALTE'!G152</f>
        <v>0</v>
      </c>
      <c r="H153" s="39">
        <f>'[1]POLITIA LOCALA'!H152+[1]ISU!H152+'[1]61 ALTE'!H152</f>
        <v>0</v>
      </c>
      <c r="I153" s="39">
        <f>'[1]POLITIA LOCALA'!I152+[1]ISU!I152+'[1]61 ALTE'!I152</f>
        <v>0</v>
      </c>
      <c r="J153" s="39">
        <f>'[1]POLITIA LOCALA'!J152+[1]ISU!J152+'[1]61 ALTE'!J152</f>
        <v>0</v>
      </c>
      <c r="K153" s="39">
        <f>'[1]POLITIA LOCALA'!K152+[1]ISU!K152+'[1]61 ALTE'!K152</f>
        <v>0</v>
      </c>
    </row>
    <row r="154" spans="1:11" s="61" customFormat="1" ht="18" hidden="1" customHeight="1">
      <c r="A154" s="43"/>
      <c r="B154" s="81" t="s">
        <v>289</v>
      </c>
      <c r="C154" s="28" t="s">
        <v>290</v>
      </c>
      <c r="D154" s="39" t="e">
        <f t="shared" si="15"/>
        <v>#REF!</v>
      </c>
      <c r="E154" s="39">
        <f>'[1]POLITIA LOCALA'!E153+[1]ISU!E153+'[1]61 ALTE'!E153</f>
        <v>0</v>
      </c>
      <c r="F154" s="39">
        <f>'[1]POLITIA LOCALA'!F153+[1]ISU!F153+'[1]61 ALTE'!F153</f>
        <v>0</v>
      </c>
      <c r="G154" s="39">
        <f>'[1]POLITIA LOCALA'!G153+[1]ISU!G153+'[1]61 ALTE'!G153</f>
        <v>0</v>
      </c>
      <c r="H154" s="39">
        <f>'[1]POLITIA LOCALA'!H153+[1]ISU!H153+'[1]61 ALTE'!H153</f>
        <v>0</v>
      </c>
      <c r="I154" s="39">
        <f>'[1]POLITIA LOCALA'!I153+[1]ISU!I153+'[1]61 ALTE'!I153</f>
        <v>0</v>
      </c>
      <c r="J154" s="39">
        <f>'[1]POLITIA LOCALA'!J153+[1]ISU!J153+'[1]61 ALTE'!J153</f>
        <v>0</v>
      </c>
      <c r="K154" s="39">
        <f>'[1]POLITIA LOCALA'!K153+[1]ISU!K153+'[1]61 ALTE'!K153</f>
        <v>0</v>
      </c>
    </row>
    <row r="155" spans="1:11" s="61" customFormat="1" ht="18" hidden="1" customHeight="1">
      <c r="A155" s="43"/>
      <c r="B155" s="81" t="s">
        <v>291</v>
      </c>
      <c r="C155" s="28" t="s">
        <v>292</v>
      </c>
      <c r="D155" s="39" t="e">
        <f t="shared" si="15"/>
        <v>#REF!</v>
      </c>
      <c r="E155" s="39">
        <f>'[1]POLITIA LOCALA'!E154+[1]ISU!E154+'[1]61 ALTE'!E154</f>
        <v>0</v>
      </c>
      <c r="F155" s="39">
        <f>'[1]POLITIA LOCALA'!F154+[1]ISU!F154+'[1]61 ALTE'!F154</f>
        <v>0</v>
      </c>
      <c r="G155" s="39">
        <f>'[1]POLITIA LOCALA'!G154+[1]ISU!G154+'[1]61 ALTE'!G154</f>
        <v>0</v>
      </c>
      <c r="H155" s="39">
        <f>'[1]POLITIA LOCALA'!H154+[1]ISU!H154+'[1]61 ALTE'!H154</f>
        <v>0</v>
      </c>
      <c r="I155" s="39">
        <f>'[1]POLITIA LOCALA'!I154+[1]ISU!I154+'[1]61 ALTE'!I154</f>
        <v>0</v>
      </c>
      <c r="J155" s="39">
        <f>'[1]POLITIA LOCALA'!J154+[1]ISU!J154+'[1]61 ALTE'!J154</f>
        <v>0</v>
      </c>
      <c r="K155" s="39">
        <f>'[1]POLITIA LOCALA'!K154+[1]ISU!K154+'[1]61 ALTE'!K154</f>
        <v>0</v>
      </c>
    </row>
    <row r="156" spans="1:11" s="61" customFormat="1" ht="18" hidden="1" customHeight="1">
      <c r="A156" s="43"/>
      <c r="B156" s="81"/>
      <c r="C156" s="82"/>
      <c r="D156" s="39" t="e">
        <f t="shared" si="15"/>
        <v>#REF!</v>
      </c>
      <c r="E156" s="39">
        <f>'[1]POLITIA LOCALA'!E155+[1]ISU!E155+'[1]61 ALTE'!E155</f>
        <v>0</v>
      </c>
      <c r="F156" s="39">
        <f>'[1]POLITIA LOCALA'!F155+[1]ISU!F155+'[1]61 ALTE'!F155</f>
        <v>0</v>
      </c>
      <c r="G156" s="39">
        <f>'[1]POLITIA LOCALA'!G155+[1]ISU!G155+'[1]61 ALTE'!G155</f>
        <v>0</v>
      </c>
      <c r="H156" s="39">
        <f>'[1]POLITIA LOCALA'!H155+[1]ISU!H155+'[1]61 ALTE'!H155</f>
        <v>0</v>
      </c>
      <c r="I156" s="39">
        <f>'[1]POLITIA LOCALA'!I155+[1]ISU!I155+'[1]61 ALTE'!I155</f>
        <v>0</v>
      </c>
      <c r="J156" s="39">
        <f>'[1]POLITIA LOCALA'!J155+[1]ISU!J155+'[1]61 ALTE'!J155</f>
        <v>0</v>
      </c>
      <c r="K156" s="39">
        <f>'[1]POLITIA LOCALA'!K155+[1]ISU!K155+'[1]61 ALTE'!K155</f>
        <v>0</v>
      </c>
    </row>
    <row r="157" spans="1:11" s="63" customFormat="1" ht="18" hidden="1" customHeight="1">
      <c r="A157" s="146" t="s">
        <v>293</v>
      </c>
      <c r="B157" s="146"/>
      <c r="C157" s="20" t="s">
        <v>294</v>
      </c>
      <c r="D157" s="56" t="e">
        <f t="shared" si="15"/>
        <v>#REF!</v>
      </c>
      <c r="E157" s="56">
        <f>'[1]POLITIA LOCALA'!E156+[1]ISU!E156+'[1]61 ALTE'!E156</f>
        <v>0</v>
      </c>
      <c r="F157" s="56">
        <f>'[1]POLITIA LOCALA'!F156+[1]ISU!F156+'[1]61 ALTE'!F156</f>
        <v>0</v>
      </c>
      <c r="G157" s="56">
        <f>'[1]POLITIA LOCALA'!G156+[1]ISU!G156+'[1]61 ALTE'!G156</f>
        <v>0</v>
      </c>
      <c r="H157" s="56">
        <f>'[1]POLITIA LOCALA'!H156+[1]ISU!H156+'[1]61 ALTE'!H156</f>
        <v>0</v>
      </c>
      <c r="I157" s="56">
        <f>'[1]POLITIA LOCALA'!I156+[1]ISU!I156+'[1]61 ALTE'!I156</f>
        <v>0</v>
      </c>
      <c r="J157" s="56">
        <f>'[1]POLITIA LOCALA'!J156+[1]ISU!J156+'[1]61 ALTE'!J156</f>
        <v>0</v>
      </c>
      <c r="K157" s="56">
        <f>'[1]POLITIA LOCALA'!K156+[1]ISU!K156+'[1]61 ALTE'!K156</f>
        <v>0</v>
      </c>
    </row>
    <row r="158" spans="1:11" s="61" customFormat="1" ht="18" hidden="1" customHeight="1">
      <c r="A158" s="35" t="s">
        <v>295</v>
      </c>
      <c r="B158" s="26"/>
      <c r="C158" s="71" t="s">
        <v>296</v>
      </c>
      <c r="D158" s="39" t="e">
        <f t="shared" si="15"/>
        <v>#REF!</v>
      </c>
      <c r="E158" s="39">
        <f>'[1]POLITIA LOCALA'!E157+[1]ISU!E157+'[1]61 ALTE'!E157</f>
        <v>0</v>
      </c>
      <c r="F158" s="39">
        <f>'[1]POLITIA LOCALA'!F157+[1]ISU!F157+'[1]61 ALTE'!F157</f>
        <v>0</v>
      </c>
      <c r="G158" s="39">
        <f>'[1]POLITIA LOCALA'!G157+[1]ISU!G157+'[1]61 ALTE'!G157</f>
        <v>0</v>
      </c>
      <c r="H158" s="39">
        <f>'[1]POLITIA LOCALA'!H157+[1]ISU!H157+'[1]61 ALTE'!H157</f>
        <v>0</v>
      </c>
      <c r="I158" s="39">
        <f>'[1]POLITIA LOCALA'!I157+[1]ISU!I157+'[1]61 ALTE'!I157</f>
        <v>0</v>
      </c>
      <c r="J158" s="39">
        <f>'[1]POLITIA LOCALA'!J157+[1]ISU!J157+'[1]61 ALTE'!J157</f>
        <v>0</v>
      </c>
      <c r="K158" s="39">
        <f>'[1]POLITIA LOCALA'!K157+[1]ISU!K157+'[1]61 ALTE'!K157</f>
        <v>0</v>
      </c>
    </row>
    <row r="159" spans="1:11" s="61" customFormat="1" ht="18" hidden="1" customHeight="1">
      <c r="A159" s="83" t="s">
        <v>297</v>
      </c>
      <c r="B159" s="26"/>
      <c r="C159" s="71" t="s">
        <v>298</v>
      </c>
      <c r="D159" s="39" t="e">
        <f t="shared" si="15"/>
        <v>#REF!</v>
      </c>
      <c r="E159" s="39">
        <f>'[1]POLITIA LOCALA'!E158+[1]ISU!E158+'[1]61 ALTE'!E158</f>
        <v>0</v>
      </c>
      <c r="F159" s="39">
        <f>'[1]POLITIA LOCALA'!F158+[1]ISU!F158+'[1]61 ALTE'!F158</f>
        <v>0</v>
      </c>
      <c r="G159" s="39">
        <f>'[1]POLITIA LOCALA'!G158+[1]ISU!G158+'[1]61 ALTE'!G158</f>
        <v>0</v>
      </c>
      <c r="H159" s="39">
        <f>'[1]POLITIA LOCALA'!H158+[1]ISU!H158+'[1]61 ALTE'!H158</f>
        <v>0</v>
      </c>
      <c r="I159" s="39">
        <f>'[1]POLITIA LOCALA'!I158+[1]ISU!I158+'[1]61 ALTE'!I158</f>
        <v>0</v>
      </c>
      <c r="J159" s="39">
        <f>'[1]POLITIA LOCALA'!J158+[1]ISU!J158+'[1]61 ALTE'!J158</f>
        <v>0</v>
      </c>
      <c r="K159" s="39">
        <f>'[1]POLITIA LOCALA'!K158+[1]ISU!K158+'[1]61 ALTE'!K158</f>
        <v>0</v>
      </c>
    </row>
    <row r="160" spans="1:11" s="61" customFormat="1" ht="18" hidden="1" customHeight="1">
      <c r="A160" s="154" t="s">
        <v>299</v>
      </c>
      <c r="B160" s="154"/>
      <c r="C160" s="71" t="s">
        <v>300</v>
      </c>
      <c r="D160" s="39" t="e">
        <f t="shared" si="15"/>
        <v>#REF!</v>
      </c>
      <c r="E160" s="39">
        <f t="shared" ref="E160:K160" si="20">E161+E162</f>
        <v>0</v>
      </c>
      <c r="F160" s="39">
        <f t="shared" si="20"/>
        <v>0</v>
      </c>
      <c r="G160" s="39">
        <f t="shared" si="20"/>
        <v>0</v>
      </c>
      <c r="H160" s="39">
        <f t="shared" si="20"/>
        <v>0</v>
      </c>
      <c r="I160" s="39">
        <f t="shared" si="20"/>
        <v>0</v>
      </c>
      <c r="J160" s="39">
        <f t="shared" si="20"/>
        <v>0</v>
      </c>
      <c r="K160" s="39">
        <f t="shared" si="20"/>
        <v>0</v>
      </c>
    </row>
    <row r="161" spans="1:11" s="61" customFormat="1" ht="18" hidden="1" customHeight="1">
      <c r="A161" s="154" t="s">
        <v>301</v>
      </c>
      <c r="B161" s="154"/>
      <c r="C161" s="71" t="s">
        <v>302</v>
      </c>
      <c r="D161" s="39" t="e">
        <f t="shared" si="15"/>
        <v>#REF!</v>
      </c>
      <c r="E161" s="39">
        <f>'[1]POLITIA LOCALA'!E160+[1]ISU!E160+'[1]61 ALTE'!E160</f>
        <v>0</v>
      </c>
      <c r="F161" s="39">
        <f>'[1]POLITIA LOCALA'!F160+[1]ISU!F160+'[1]61 ALTE'!F160</f>
        <v>0</v>
      </c>
      <c r="G161" s="39">
        <f>'[1]POLITIA LOCALA'!G160+[1]ISU!G160+'[1]61 ALTE'!G160</f>
        <v>0</v>
      </c>
      <c r="H161" s="39">
        <f>'[1]POLITIA LOCALA'!H160+[1]ISU!H160+'[1]61 ALTE'!H160</f>
        <v>0</v>
      </c>
      <c r="I161" s="39">
        <f>'[1]POLITIA LOCALA'!I160+[1]ISU!I160+'[1]61 ALTE'!I160</f>
        <v>0</v>
      </c>
      <c r="J161" s="39">
        <f>'[1]POLITIA LOCALA'!J160+[1]ISU!J160+'[1]61 ALTE'!J160</f>
        <v>0</v>
      </c>
      <c r="K161" s="39">
        <f>'[1]POLITIA LOCALA'!K160+[1]ISU!K160+'[1]61 ALTE'!K160</f>
        <v>0</v>
      </c>
    </row>
    <row r="162" spans="1:11" s="61" customFormat="1" ht="18" hidden="1" customHeight="1">
      <c r="A162" s="83" t="s">
        <v>303</v>
      </c>
      <c r="B162" s="26"/>
      <c r="C162" s="71" t="s">
        <v>304</v>
      </c>
      <c r="D162" s="39" t="e">
        <f t="shared" si="15"/>
        <v>#REF!</v>
      </c>
      <c r="E162" s="39">
        <f>'[1]POLITIA LOCALA'!E161+[1]ISU!E161+'[1]61 ALTE'!E161</f>
        <v>0</v>
      </c>
      <c r="F162" s="39">
        <f>'[1]POLITIA LOCALA'!F161+[1]ISU!F161+'[1]61 ALTE'!F161</f>
        <v>0</v>
      </c>
      <c r="G162" s="39">
        <f>'[1]POLITIA LOCALA'!G161+[1]ISU!G161+'[1]61 ALTE'!G161</f>
        <v>0</v>
      </c>
      <c r="H162" s="39">
        <f>'[1]POLITIA LOCALA'!H161+[1]ISU!H161+'[1]61 ALTE'!H161</f>
        <v>0</v>
      </c>
      <c r="I162" s="39">
        <f>'[1]POLITIA LOCALA'!I161+[1]ISU!I161+'[1]61 ALTE'!I161</f>
        <v>0</v>
      </c>
      <c r="J162" s="39">
        <f>'[1]POLITIA LOCALA'!J161+[1]ISU!J161+'[1]61 ALTE'!J161</f>
        <v>0</v>
      </c>
      <c r="K162" s="39">
        <f>'[1]POLITIA LOCALA'!K161+[1]ISU!K161+'[1]61 ALTE'!K161</f>
        <v>0</v>
      </c>
    </row>
    <row r="163" spans="1:11" s="61" customFormat="1" ht="18" hidden="1" customHeight="1">
      <c r="A163" s="83" t="s">
        <v>305</v>
      </c>
      <c r="B163" s="26"/>
      <c r="C163" s="71" t="s">
        <v>306</v>
      </c>
      <c r="D163" s="39" t="e">
        <f t="shared" si="15"/>
        <v>#REF!</v>
      </c>
      <c r="E163" s="39">
        <f>'[1]POLITIA LOCALA'!E162+[1]ISU!E162+'[1]61 ALTE'!E162</f>
        <v>0</v>
      </c>
      <c r="F163" s="39">
        <f>'[1]POLITIA LOCALA'!F162+[1]ISU!F162+'[1]61 ALTE'!F162</f>
        <v>0</v>
      </c>
      <c r="G163" s="39">
        <f>'[1]POLITIA LOCALA'!G162+[1]ISU!G162+'[1]61 ALTE'!G162</f>
        <v>0</v>
      </c>
      <c r="H163" s="39">
        <f>'[1]POLITIA LOCALA'!H162+[1]ISU!H162+'[1]61 ALTE'!H162</f>
        <v>0</v>
      </c>
      <c r="I163" s="39">
        <f>'[1]POLITIA LOCALA'!I162+[1]ISU!I162+'[1]61 ALTE'!I162</f>
        <v>0</v>
      </c>
      <c r="J163" s="39">
        <f>'[1]POLITIA LOCALA'!J162+[1]ISU!J162+'[1]61 ALTE'!J162</f>
        <v>0</v>
      </c>
      <c r="K163" s="39">
        <f>'[1]POLITIA LOCALA'!K162+[1]ISU!K162+'[1]61 ALTE'!K162</f>
        <v>0</v>
      </c>
    </row>
    <row r="164" spans="1:11" s="61" customFormat="1" ht="18" hidden="1" customHeight="1">
      <c r="A164" s="83" t="s">
        <v>307</v>
      </c>
      <c r="B164" s="26"/>
      <c r="C164" s="71" t="s">
        <v>308</v>
      </c>
      <c r="D164" s="39" t="e">
        <f t="shared" si="15"/>
        <v>#REF!</v>
      </c>
      <c r="E164" s="39">
        <f>'[1]POLITIA LOCALA'!E163+[1]ISU!E163+'[1]61 ALTE'!E163</f>
        <v>0</v>
      </c>
      <c r="F164" s="39">
        <f>'[1]POLITIA LOCALA'!F163+[1]ISU!F163+'[1]61 ALTE'!F163</f>
        <v>0</v>
      </c>
      <c r="G164" s="39">
        <f>'[1]POLITIA LOCALA'!G163+[1]ISU!G163+'[1]61 ALTE'!G163</f>
        <v>0</v>
      </c>
      <c r="H164" s="39">
        <f>'[1]POLITIA LOCALA'!H163+[1]ISU!H163+'[1]61 ALTE'!H163</f>
        <v>0</v>
      </c>
      <c r="I164" s="39">
        <f>'[1]POLITIA LOCALA'!I163+[1]ISU!I163+'[1]61 ALTE'!I163</f>
        <v>0</v>
      </c>
      <c r="J164" s="39">
        <f>'[1]POLITIA LOCALA'!J163+[1]ISU!J163+'[1]61 ALTE'!J163</f>
        <v>0</v>
      </c>
      <c r="K164" s="39">
        <f>'[1]POLITIA LOCALA'!K163+[1]ISU!K163+'[1]61 ALTE'!K163</f>
        <v>0</v>
      </c>
    </row>
    <row r="165" spans="1:11" s="61" customFormat="1" ht="18" hidden="1" customHeight="1">
      <c r="A165" s="83" t="s">
        <v>309</v>
      </c>
      <c r="B165" s="83"/>
      <c r="C165" s="71" t="s">
        <v>310</v>
      </c>
      <c r="D165" s="39" t="e">
        <f t="shared" si="15"/>
        <v>#REF!</v>
      </c>
      <c r="E165" s="39">
        <f>'[1]POLITIA LOCALA'!E164+[1]ISU!E164+'[1]61 ALTE'!E164</f>
        <v>0</v>
      </c>
      <c r="F165" s="39">
        <f>'[1]POLITIA LOCALA'!F164+[1]ISU!F164+'[1]61 ALTE'!F164</f>
        <v>0</v>
      </c>
      <c r="G165" s="39">
        <f>'[1]POLITIA LOCALA'!G164+[1]ISU!G164+'[1]61 ALTE'!G164</f>
        <v>0</v>
      </c>
      <c r="H165" s="39">
        <f>'[1]POLITIA LOCALA'!H164+[1]ISU!H164+'[1]61 ALTE'!H164</f>
        <v>0</v>
      </c>
      <c r="I165" s="39">
        <f>'[1]POLITIA LOCALA'!I164+[1]ISU!I164+'[1]61 ALTE'!I164</f>
        <v>0</v>
      </c>
      <c r="J165" s="39">
        <f>'[1]POLITIA LOCALA'!J164+[1]ISU!J164+'[1]61 ALTE'!J164</f>
        <v>0</v>
      </c>
      <c r="K165" s="39">
        <f>'[1]POLITIA LOCALA'!K164+[1]ISU!K164+'[1]61 ALTE'!K164</f>
        <v>0</v>
      </c>
    </row>
    <row r="166" spans="1:11" s="61" customFormat="1" ht="18" hidden="1" customHeight="1">
      <c r="A166" s="83" t="s">
        <v>311</v>
      </c>
      <c r="B166" s="83"/>
      <c r="C166" s="71" t="s">
        <v>312</v>
      </c>
      <c r="D166" s="39" t="e">
        <f t="shared" si="15"/>
        <v>#REF!</v>
      </c>
      <c r="E166" s="39">
        <f>'[1]POLITIA LOCALA'!E165+[1]ISU!E165+'[1]61 ALTE'!E165</f>
        <v>0</v>
      </c>
      <c r="F166" s="39">
        <f>'[1]POLITIA LOCALA'!F165+[1]ISU!F165+'[1]61 ALTE'!F165</f>
        <v>0</v>
      </c>
      <c r="G166" s="39">
        <f>'[1]POLITIA LOCALA'!G165+[1]ISU!G165+'[1]61 ALTE'!G165</f>
        <v>0</v>
      </c>
      <c r="H166" s="39">
        <f>'[1]POLITIA LOCALA'!H165+[1]ISU!H165+'[1]61 ALTE'!H165</f>
        <v>0</v>
      </c>
      <c r="I166" s="39">
        <f>'[1]POLITIA LOCALA'!I165+[1]ISU!I165+'[1]61 ALTE'!I165</f>
        <v>0</v>
      </c>
      <c r="J166" s="39">
        <f>'[1]POLITIA LOCALA'!J165+[1]ISU!J165+'[1]61 ALTE'!J165</f>
        <v>0</v>
      </c>
      <c r="K166" s="39">
        <f>'[1]POLITIA LOCALA'!K165+[1]ISU!K165+'[1]61 ALTE'!K165</f>
        <v>0</v>
      </c>
    </row>
    <row r="167" spans="1:11" s="61" customFormat="1" ht="18" hidden="1" customHeight="1">
      <c r="A167" s="84" t="s">
        <v>313</v>
      </c>
      <c r="B167" s="85"/>
      <c r="C167" s="24" t="s">
        <v>314</v>
      </c>
      <c r="D167" s="38" t="e">
        <f t="shared" si="15"/>
        <v>#REF!</v>
      </c>
      <c r="E167" s="38">
        <f>'[1]POLITIA LOCALA'!E166+[1]ISU!E166+'[1]61 ALTE'!E166</f>
        <v>0</v>
      </c>
      <c r="F167" s="38">
        <f>'[1]POLITIA LOCALA'!F166+[1]ISU!F166+'[1]61 ALTE'!F166</f>
        <v>0</v>
      </c>
      <c r="G167" s="38">
        <f>'[1]POLITIA LOCALA'!G166+[1]ISU!G166+'[1]61 ALTE'!G166</f>
        <v>0</v>
      </c>
      <c r="H167" s="38">
        <f>'[1]POLITIA LOCALA'!H166+[1]ISU!H166+'[1]61 ALTE'!H166</f>
        <v>0</v>
      </c>
      <c r="I167" s="38">
        <f>'[1]POLITIA LOCALA'!I166+[1]ISU!I166+'[1]61 ALTE'!I166</f>
        <v>0</v>
      </c>
      <c r="J167" s="38">
        <f>'[1]POLITIA LOCALA'!J166+[1]ISU!J166+'[1]61 ALTE'!J166</f>
        <v>0</v>
      </c>
      <c r="K167" s="38">
        <f>'[1]POLITIA LOCALA'!K166+[1]ISU!K166+'[1]61 ALTE'!K166</f>
        <v>0</v>
      </c>
    </row>
    <row r="168" spans="1:11" s="61" customFormat="1" ht="18" hidden="1" customHeight="1">
      <c r="A168" s="86"/>
      <c r="B168" s="87"/>
      <c r="C168" s="28"/>
      <c r="D168" s="39" t="e">
        <f t="shared" si="15"/>
        <v>#REF!</v>
      </c>
      <c r="E168" s="39">
        <f>'[1]POLITIA LOCALA'!E167+[1]ISU!E167+'[1]61 ALTE'!E167</f>
        <v>0</v>
      </c>
      <c r="F168" s="39">
        <f>'[1]POLITIA LOCALA'!F167+[1]ISU!F167+'[1]61 ALTE'!F167</f>
        <v>0</v>
      </c>
      <c r="G168" s="39">
        <f>'[1]POLITIA LOCALA'!G167+[1]ISU!G167+'[1]61 ALTE'!G167</f>
        <v>0</v>
      </c>
      <c r="H168" s="39">
        <f>'[1]POLITIA LOCALA'!H167+[1]ISU!H167+'[1]61 ALTE'!H167</f>
        <v>0</v>
      </c>
      <c r="I168" s="39">
        <f>'[1]POLITIA LOCALA'!I167+[1]ISU!I167+'[1]61 ALTE'!I167</f>
        <v>0</v>
      </c>
      <c r="J168" s="39">
        <f>'[1]POLITIA LOCALA'!J167+[1]ISU!J167+'[1]61 ALTE'!J167</f>
        <v>0</v>
      </c>
      <c r="K168" s="39">
        <f>'[1]POLITIA LOCALA'!K167+[1]ISU!K167+'[1]61 ALTE'!K167</f>
        <v>0</v>
      </c>
    </row>
    <row r="169" spans="1:11" s="63" customFormat="1" ht="18" hidden="1" customHeight="1">
      <c r="A169" s="88" t="s">
        <v>315</v>
      </c>
      <c r="B169" s="19"/>
      <c r="C169" s="20" t="s">
        <v>316</v>
      </c>
      <c r="D169" s="56" t="e">
        <f t="shared" si="15"/>
        <v>#REF!</v>
      </c>
      <c r="E169" s="56">
        <f>'[1]POLITIA LOCALA'!E168+[1]ISU!E168+'[1]61 ALTE'!E168</f>
        <v>0</v>
      </c>
      <c r="F169" s="56">
        <f>'[1]POLITIA LOCALA'!F168+[1]ISU!F168+'[1]61 ALTE'!F168</f>
        <v>0</v>
      </c>
      <c r="G169" s="56">
        <f>'[1]POLITIA LOCALA'!G168+[1]ISU!G168+'[1]61 ALTE'!G168</f>
        <v>0</v>
      </c>
      <c r="H169" s="56">
        <f>'[1]POLITIA LOCALA'!H168+[1]ISU!H168+'[1]61 ALTE'!H168</f>
        <v>0</v>
      </c>
      <c r="I169" s="56">
        <f>'[1]POLITIA LOCALA'!I168+[1]ISU!I168+'[1]61 ALTE'!I168</f>
        <v>0</v>
      </c>
      <c r="J169" s="56">
        <f>'[1]POLITIA LOCALA'!J168+[1]ISU!J168+'[1]61 ALTE'!J168</f>
        <v>0</v>
      </c>
      <c r="K169" s="56">
        <f>'[1]POLITIA LOCALA'!K168+[1]ISU!K168+'[1]61 ALTE'!K168</f>
        <v>0</v>
      </c>
    </row>
    <row r="170" spans="1:11" s="61" customFormat="1" ht="18" hidden="1" customHeight="1">
      <c r="A170" s="145" t="s">
        <v>317</v>
      </c>
      <c r="B170" s="145"/>
      <c r="C170" s="71" t="s">
        <v>318</v>
      </c>
      <c r="D170" s="39" t="e">
        <f t="shared" si="15"/>
        <v>#REF!</v>
      </c>
      <c r="E170" s="39">
        <f>'[1]POLITIA LOCALA'!E169+[1]ISU!E169+'[1]61 ALTE'!E169</f>
        <v>0</v>
      </c>
      <c r="F170" s="39">
        <f>'[1]POLITIA LOCALA'!F169+[1]ISU!F169+'[1]61 ALTE'!F169</f>
        <v>0</v>
      </c>
      <c r="G170" s="39">
        <f>'[1]POLITIA LOCALA'!G169+[1]ISU!G169+'[1]61 ALTE'!G169</f>
        <v>0</v>
      </c>
      <c r="H170" s="39">
        <f>'[1]POLITIA LOCALA'!H169+[1]ISU!H169+'[1]61 ALTE'!H169</f>
        <v>0</v>
      </c>
      <c r="I170" s="39">
        <f>'[1]POLITIA LOCALA'!I169+[1]ISU!I169+'[1]61 ALTE'!I169</f>
        <v>0</v>
      </c>
      <c r="J170" s="39">
        <f>'[1]POLITIA LOCALA'!J169+[1]ISU!J169+'[1]61 ALTE'!J169</f>
        <v>0</v>
      </c>
      <c r="K170" s="39">
        <f>'[1]POLITIA LOCALA'!K169+[1]ISU!K169+'[1]61 ALTE'!K169</f>
        <v>0</v>
      </c>
    </row>
    <row r="171" spans="1:11" s="61" customFormat="1" ht="18" hidden="1" customHeight="1">
      <c r="A171" s="83" t="s">
        <v>319</v>
      </c>
      <c r="B171" s="26"/>
      <c r="C171" s="71" t="s">
        <v>320</v>
      </c>
      <c r="D171" s="39" t="e">
        <f t="shared" si="15"/>
        <v>#REF!</v>
      </c>
      <c r="E171" s="39">
        <f>'[1]POLITIA LOCALA'!E170+[1]ISU!E170+'[1]61 ALTE'!E170</f>
        <v>0</v>
      </c>
      <c r="F171" s="39">
        <f>'[1]POLITIA LOCALA'!F170+[1]ISU!F170+'[1]61 ALTE'!F170</f>
        <v>0</v>
      </c>
      <c r="G171" s="39">
        <f>'[1]POLITIA LOCALA'!G170+[1]ISU!G170+'[1]61 ALTE'!G170</f>
        <v>0</v>
      </c>
      <c r="H171" s="39">
        <f>'[1]POLITIA LOCALA'!H170+[1]ISU!H170+'[1]61 ALTE'!H170</f>
        <v>0</v>
      </c>
      <c r="I171" s="39">
        <f>'[1]POLITIA LOCALA'!I170+[1]ISU!I170+'[1]61 ALTE'!I170</f>
        <v>0</v>
      </c>
      <c r="J171" s="39">
        <f>'[1]POLITIA LOCALA'!J170+[1]ISU!J170+'[1]61 ALTE'!J170</f>
        <v>0</v>
      </c>
      <c r="K171" s="39">
        <f>'[1]POLITIA LOCALA'!K170+[1]ISU!K170+'[1]61 ALTE'!K170</f>
        <v>0</v>
      </c>
    </row>
    <row r="172" spans="1:11" s="61" customFormat="1" ht="18" hidden="1" customHeight="1">
      <c r="A172" s="83"/>
      <c r="B172" s="26"/>
      <c r="C172" s="89"/>
      <c r="D172" s="39" t="e">
        <f t="shared" si="15"/>
        <v>#REF!</v>
      </c>
      <c r="E172" s="39">
        <f t="shared" ref="E172:K172" si="21">E173+E174</f>
        <v>0</v>
      </c>
      <c r="F172" s="39">
        <f t="shared" si="21"/>
        <v>0</v>
      </c>
      <c r="G172" s="39">
        <f t="shared" si="21"/>
        <v>0</v>
      </c>
      <c r="H172" s="39">
        <f t="shared" si="21"/>
        <v>0</v>
      </c>
      <c r="I172" s="39">
        <f t="shared" si="21"/>
        <v>0</v>
      </c>
      <c r="J172" s="39">
        <f t="shared" si="21"/>
        <v>0</v>
      </c>
      <c r="K172" s="39">
        <f t="shared" si="21"/>
        <v>0</v>
      </c>
    </row>
    <row r="173" spans="1:11" s="63" customFormat="1" ht="18" hidden="1" customHeight="1">
      <c r="A173" s="90" t="s">
        <v>321</v>
      </c>
      <c r="B173" s="19"/>
      <c r="C173" s="20" t="s">
        <v>322</v>
      </c>
      <c r="D173" s="56" t="e">
        <f t="shared" ref="D173:D236" si="22">D174+D178+D179+D184+D183+D185+D186+D187+D188+D189+D190</f>
        <v>#REF!</v>
      </c>
      <c r="E173" s="56">
        <f>'[1]POLITIA LOCALA'!E172+[1]ISU!E172+'[1]61 ALTE'!E172</f>
        <v>0</v>
      </c>
      <c r="F173" s="56">
        <f>'[1]POLITIA LOCALA'!F172+[1]ISU!F172+'[1]61 ALTE'!F172</f>
        <v>0</v>
      </c>
      <c r="G173" s="56">
        <f>'[1]POLITIA LOCALA'!G172+[1]ISU!G172+'[1]61 ALTE'!G172</f>
        <v>0</v>
      </c>
      <c r="H173" s="56">
        <f>'[1]POLITIA LOCALA'!H172+[1]ISU!H172+'[1]61 ALTE'!H172</f>
        <v>0</v>
      </c>
      <c r="I173" s="56">
        <f>'[1]POLITIA LOCALA'!I172+[1]ISU!I172+'[1]61 ALTE'!I172</f>
        <v>0</v>
      </c>
      <c r="J173" s="56">
        <f>'[1]POLITIA LOCALA'!J172+[1]ISU!J172+'[1]61 ALTE'!J172</f>
        <v>0</v>
      </c>
      <c r="K173" s="56">
        <f>'[1]POLITIA LOCALA'!K172+[1]ISU!K172+'[1]61 ALTE'!K172</f>
        <v>0</v>
      </c>
    </row>
    <row r="174" spans="1:11" s="61" customFormat="1" ht="18" hidden="1" customHeight="1">
      <c r="A174" s="52" t="s">
        <v>323</v>
      </c>
      <c r="B174" s="52"/>
      <c r="C174" s="24" t="s">
        <v>324</v>
      </c>
      <c r="D174" s="38" t="e">
        <f t="shared" si="22"/>
        <v>#REF!</v>
      </c>
      <c r="E174" s="38">
        <f>'[1]POLITIA LOCALA'!E173+[1]ISU!E173+'[1]61 ALTE'!E173</f>
        <v>0</v>
      </c>
      <c r="F174" s="38">
        <f>'[1]POLITIA LOCALA'!F173+[1]ISU!F173+'[1]61 ALTE'!F173</f>
        <v>0</v>
      </c>
      <c r="G174" s="38">
        <f>'[1]POLITIA LOCALA'!G173+[1]ISU!G173+'[1]61 ALTE'!G173</f>
        <v>0</v>
      </c>
      <c r="H174" s="38">
        <f>'[1]POLITIA LOCALA'!H173+[1]ISU!H173+'[1]61 ALTE'!H173</f>
        <v>0</v>
      </c>
      <c r="I174" s="38">
        <f>'[1]POLITIA LOCALA'!I173+[1]ISU!I173+'[1]61 ALTE'!I173</f>
        <v>0</v>
      </c>
      <c r="J174" s="38">
        <f>'[1]POLITIA LOCALA'!J173+[1]ISU!J173+'[1]61 ALTE'!J173</f>
        <v>0</v>
      </c>
      <c r="K174" s="38">
        <f>'[1]POLITIA LOCALA'!K173+[1]ISU!K173+'[1]61 ALTE'!K173</f>
        <v>0</v>
      </c>
    </row>
    <row r="175" spans="1:11" s="61" customFormat="1" ht="18" hidden="1" customHeight="1">
      <c r="A175" s="35"/>
      <c r="B175" s="51" t="s">
        <v>325</v>
      </c>
      <c r="C175" s="28" t="s">
        <v>326</v>
      </c>
      <c r="D175" s="39" t="e">
        <f t="shared" si="22"/>
        <v>#REF!</v>
      </c>
      <c r="E175" s="39">
        <f>'[1]POLITIA LOCALA'!E174+[1]ISU!E174+'[1]61 ALTE'!E174</f>
        <v>0</v>
      </c>
      <c r="F175" s="39">
        <f>'[1]POLITIA LOCALA'!F174+[1]ISU!F174+'[1]61 ALTE'!F174</f>
        <v>0</v>
      </c>
      <c r="G175" s="39">
        <f>'[1]POLITIA LOCALA'!G174+[1]ISU!G174+'[1]61 ALTE'!G174</f>
        <v>0</v>
      </c>
      <c r="H175" s="39">
        <f>'[1]POLITIA LOCALA'!H174+[1]ISU!H174+'[1]61 ALTE'!H174</f>
        <v>0</v>
      </c>
      <c r="I175" s="39">
        <f>'[1]POLITIA LOCALA'!I174+[1]ISU!I174+'[1]61 ALTE'!I174</f>
        <v>0</v>
      </c>
      <c r="J175" s="39">
        <f>'[1]POLITIA LOCALA'!J174+[1]ISU!J174+'[1]61 ALTE'!J174</f>
        <v>0</v>
      </c>
      <c r="K175" s="39">
        <f>'[1]POLITIA LOCALA'!K174+[1]ISU!K174+'[1]61 ALTE'!K174</f>
        <v>0</v>
      </c>
    </row>
    <row r="176" spans="1:11" s="61" customFormat="1" ht="18" hidden="1" customHeight="1">
      <c r="A176" s="35"/>
      <c r="B176" s="51" t="s">
        <v>327</v>
      </c>
      <c r="C176" s="28" t="s">
        <v>328</v>
      </c>
      <c r="D176" s="39" t="e">
        <f t="shared" si="22"/>
        <v>#REF!</v>
      </c>
      <c r="E176" s="39">
        <f>'[1]POLITIA LOCALA'!E175+[1]ISU!E175+'[1]61 ALTE'!E175</f>
        <v>0</v>
      </c>
      <c r="F176" s="39">
        <f>'[1]POLITIA LOCALA'!F175+[1]ISU!F175+'[1]61 ALTE'!F175</f>
        <v>0</v>
      </c>
      <c r="G176" s="39">
        <f>'[1]POLITIA LOCALA'!G175+[1]ISU!G175+'[1]61 ALTE'!G175</f>
        <v>0</v>
      </c>
      <c r="H176" s="39">
        <f>'[1]POLITIA LOCALA'!H175+[1]ISU!H175+'[1]61 ALTE'!H175</f>
        <v>0</v>
      </c>
      <c r="I176" s="39">
        <f>'[1]POLITIA LOCALA'!I175+[1]ISU!I175+'[1]61 ALTE'!I175</f>
        <v>0</v>
      </c>
      <c r="J176" s="39">
        <f>'[1]POLITIA LOCALA'!J175+[1]ISU!J175+'[1]61 ALTE'!J175</f>
        <v>0</v>
      </c>
      <c r="K176" s="39">
        <f>'[1]POLITIA LOCALA'!K175+[1]ISU!K175+'[1]61 ALTE'!K175</f>
        <v>0</v>
      </c>
    </row>
    <row r="177" spans="1:11" s="61" customFormat="1" ht="18" hidden="1" customHeight="1">
      <c r="A177" s="35"/>
      <c r="B177" s="51" t="s">
        <v>329</v>
      </c>
      <c r="C177" s="28" t="s">
        <v>330</v>
      </c>
      <c r="D177" s="39" t="e">
        <f t="shared" si="22"/>
        <v>#REF!</v>
      </c>
      <c r="E177" s="39">
        <f>'[1]POLITIA LOCALA'!E176+[1]ISU!E176+'[1]61 ALTE'!E176</f>
        <v>0</v>
      </c>
      <c r="F177" s="39">
        <f>'[1]POLITIA LOCALA'!F176+[1]ISU!F176+'[1]61 ALTE'!F176</f>
        <v>0</v>
      </c>
      <c r="G177" s="39">
        <f>'[1]POLITIA LOCALA'!G176+[1]ISU!G176+'[1]61 ALTE'!G176</f>
        <v>0</v>
      </c>
      <c r="H177" s="39">
        <f>'[1]POLITIA LOCALA'!H176+[1]ISU!H176+'[1]61 ALTE'!H176</f>
        <v>0</v>
      </c>
      <c r="I177" s="39">
        <f>'[1]POLITIA LOCALA'!I176+[1]ISU!I176+'[1]61 ALTE'!I176</f>
        <v>0</v>
      </c>
      <c r="J177" s="39">
        <f>'[1]POLITIA LOCALA'!J176+[1]ISU!J176+'[1]61 ALTE'!J176</f>
        <v>0</v>
      </c>
      <c r="K177" s="39">
        <f>'[1]POLITIA LOCALA'!K176+[1]ISU!K176+'[1]61 ALTE'!K176</f>
        <v>0</v>
      </c>
    </row>
    <row r="178" spans="1:11" s="61" customFormat="1" ht="18" hidden="1" customHeight="1">
      <c r="A178" s="35"/>
      <c r="B178" s="27" t="s">
        <v>331</v>
      </c>
      <c r="C178" s="28" t="s">
        <v>332</v>
      </c>
      <c r="D178" s="39" t="e">
        <f t="shared" si="22"/>
        <v>#REF!</v>
      </c>
      <c r="E178" s="39">
        <f>'[1]POLITIA LOCALA'!E177+[1]ISU!E177+'[1]61 ALTE'!E177</f>
        <v>0</v>
      </c>
      <c r="F178" s="39">
        <f>'[1]POLITIA LOCALA'!F177+[1]ISU!F177+'[1]61 ALTE'!F177</f>
        <v>0</v>
      </c>
      <c r="G178" s="39">
        <f>'[1]POLITIA LOCALA'!G177+[1]ISU!G177+'[1]61 ALTE'!G177</f>
        <v>0</v>
      </c>
      <c r="H178" s="39">
        <f>'[1]POLITIA LOCALA'!H177+[1]ISU!H177+'[1]61 ALTE'!H177</f>
        <v>0</v>
      </c>
      <c r="I178" s="39">
        <f>'[1]POLITIA LOCALA'!I177+[1]ISU!I177+'[1]61 ALTE'!I177</f>
        <v>0</v>
      </c>
      <c r="J178" s="39">
        <f>'[1]POLITIA LOCALA'!J177+[1]ISU!J177+'[1]61 ALTE'!J177</f>
        <v>0</v>
      </c>
      <c r="K178" s="39">
        <f>'[1]POLITIA LOCALA'!K177+[1]ISU!K177+'[1]61 ALTE'!K177</f>
        <v>0</v>
      </c>
    </row>
    <row r="179" spans="1:11" s="61" customFormat="1" ht="18" hidden="1" customHeight="1">
      <c r="A179" s="52" t="s">
        <v>333</v>
      </c>
      <c r="B179" s="52"/>
      <c r="C179" s="24" t="s">
        <v>334</v>
      </c>
      <c r="D179" s="38" t="e">
        <f t="shared" si="22"/>
        <v>#REF!</v>
      </c>
      <c r="E179" s="38">
        <f>'[1]POLITIA LOCALA'!E178+[1]ISU!E178+'[1]61 ALTE'!E178</f>
        <v>0</v>
      </c>
      <c r="F179" s="38">
        <f>'[1]POLITIA LOCALA'!F178+[1]ISU!F178+'[1]61 ALTE'!F178</f>
        <v>0</v>
      </c>
      <c r="G179" s="38">
        <f>'[1]POLITIA LOCALA'!G178+[1]ISU!G178+'[1]61 ALTE'!G178</f>
        <v>0</v>
      </c>
      <c r="H179" s="38">
        <f>'[1]POLITIA LOCALA'!H178+[1]ISU!H178+'[1]61 ALTE'!H178</f>
        <v>0</v>
      </c>
      <c r="I179" s="38">
        <f>'[1]POLITIA LOCALA'!I178+[1]ISU!I178+'[1]61 ALTE'!I178</f>
        <v>0</v>
      </c>
      <c r="J179" s="38">
        <f>'[1]POLITIA LOCALA'!J178+[1]ISU!J178+'[1]61 ALTE'!J178</f>
        <v>0</v>
      </c>
      <c r="K179" s="38">
        <f>'[1]POLITIA LOCALA'!K178+[1]ISU!K178+'[1]61 ALTE'!K178</f>
        <v>0</v>
      </c>
    </row>
    <row r="180" spans="1:11" s="61" customFormat="1" ht="18" hidden="1" customHeight="1">
      <c r="A180" s="35"/>
      <c r="B180" s="27" t="s">
        <v>335</v>
      </c>
      <c r="C180" s="28" t="s">
        <v>336</v>
      </c>
      <c r="D180" s="39" t="e">
        <f t="shared" si="22"/>
        <v>#REF!</v>
      </c>
      <c r="E180" s="39">
        <f>'[1]POLITIA LOCALA'!E179+[1]ISU!E179+'[1]61 ALTE'!E179</f>
        <v>0</v>
      </c>
      <c r="F180" s="39">
        <f>'[1]POLITIA LOCALA'!F179+[1]ISU!F179+'[1]61 ALTE'!F179</f>
        <v>0</v>
      </c>
      <c r="G180" s="39">
        <f>'[1]POLITIA LOCALA'!G179+[1]ISU!G179+'[1]61 ALTE'!G179</f>
        <v>0</v>
      </c>
      <c r="H180" s="39">
        <f>'[1]POLITIA LOCALA'!H179+[1]ISU!H179+'[1]61 ALTE'!H179</f>
        <v>0</v>
      </c>
      <c r="I180" s="39">
        <f>'[1]POLITIA LOCALA'!I179+[1]ISU!I179+'[1]61 ALTE'!I179</f>
        <v>0</v>
      </c>
      <c r="J180" s="39">
        <f>'[1]POLITIA LOCALA'!J179+[1]ISU!J179+'[1]61 ALTE'!J179</f>
        <v>0</v>
      </c>
      <c r="K180" s="39">
        <f>'[1]POLITIA LOCALA'!K179+[1]ISU!K179+'[1]61 ALTE'!K179</f>
        <v>0</v>
      </c>
    </row>
    <row r="181" spans="1:11" s="61" customFormat="1" ht="18" hidden="1" customHeight="1">
      <c r="A181" s="35"/>
      <c r="B181" s="27" t="s">
        <v>337</v>
      </c>
      <c r="C181" s="28" t="s">
        <v>338</v>
      </c>
      <c r="D181" s="39" t="e">
        <f t="shared" si="22"/>
        <v>#REF!</v>
      </c>
      <c r="E181" s="39">
        <f>'[1]POLITIA LOCALA'!E180+[1]ISU!E180+'[1]61 ALTE'!E180</f>
        <v>0</v>
      </c>
      <c r="F181" s="39">
        <f>'[1]POLITIA LOCALA'!F180+[1]ISU!F180+'[1]61 ALTE'!F180</f>
        <v>0</v>
      </c>
      <c r="G181" s="39">
        <f>'[1]POLITIA LOCALA'!G180+[1]ISU!G180+'[1]61 ALTE'!G180</f>
        <v>0</v>
      </c>
      <c r="H181" s="39">
        <f>'[1]POLITIA LOCALA'!H180+[1]ISU!H180+'[1]61 ALTE'!H180</f>
        <v>0</v>
      </c>
      <c r="I181" s="39">
        <f>'[1]POLITIA LOCALA'!I180+[1]ISU!I180+'[1]61 ALTE'!I180</f>
        <v>0</v>
      </c>
      <c r="J181" s="39">
        <f>'[1]POLITIA LOCALA'!J180+[1]ISU!J180+'[1]61 ALTE'!J180</f>
        <v>0</v>
      </c>
      <c r="K181" s="39">
        <f>'[1]POLITIA LOCALA'!K180+[1]ISU!K180+'[1]61 ALTE'!K180</f>
        <v>0</v>
      </c>
    </row>
    <row r="182" spans="1:11" s="61" customFormat="1" ht="18" hidden="1" customHeight="1">
      <c r="A182" s="35"/>
      <c r="B182" s="27" t="s">
        <v>339</v>
      </c>
      <c r="C182" s="28" t="s">
        <v>340</v>
      </c>
      <c r="D182" s="39" t="e">
        <f t="shared" si="22"/>
        <v>#REF!</v>
      </c>
      <c r="E182" s="39">
        <f>'[1]POLITIA LOCALA'!E181+[1]ISU!E181+'[1]61 ALTE'!E181</f>
        <v>0</v>
      </c>
      <c r="F182" s="39">
        <f>'[1]POLITIA LOCALA'!F181+[1]ISU!F181+'[1]61 ALTE'!F181</f>
        <v>0</v>
      </c>
      <c r="G182" s="39">
        <f>'[1]POLITIA LOCALA'!G181+[1]ISU!G181+'[1]61 ALTE'!G181</f>
        <v>0</v>
      </c>
      <c r="H182" s="39">
        <f>'[1]POLITIA LOCALA'!H181+[1]ISU!H181+'[1]61 ALTE'!H181</f>
        <v>0</v>
      </c>
      <c r="I182" s="39">
        <f>'[1]POLITIA LOCALA'!I181+[1]ISU!I181+'[1]61 ALTE'!I181</f>
        <v>0</v>
      </c>
      <c r="J182" s="39">
        <f>'[1]POLITIA LOCALA'!J181+[1]ISU!J181+'[1]61 ALTE'!J181</f>
        <v>0</v>
      </c>
      <c r="K182" s="39">
        <f>'[1]POLITIA LOCALA'!K181+[1]ISU!K181+'[1]61 ALTE'!K181</f>
        <v>0</v>
      </c>
    </row>
    <row r="183" spans="1:11" s="63" customFormat="1" ht="50.1" customHeight="1">
      <c r="A183" s="146" t="s">
        <v>341</v>
      </c>
      <c r="B183" s="146"/>
      <c r="C183" s="20" t="s">
        <v>342</v>
      </c>
      <c r="D183" s="56"/>
      <c r="E183" s="56">
        <f>'[1]POLITIA LOCALA'!E182+[1]ISU!E182+'[1]61 ALTE'!E182</f>
        <v>0</v>
      </c>
      <c r="F183" s="56">
        <f>'[1]POLITIA LOCALA'!F182+[1]ISU!F182+'[1]61 ALTE'!F182</f>
        <v>0</v>
      </c>
      <c r="G183" s="56">
        <f>'[1]POLITIA LOCALA'!G182+[1]ISU!G182+'[1]61 ALTE'!G182</f>
        <v>-4804</v>
      </c>
      <c r="H183" s="56">
        <f>'[1]POLITIA LOCALA'!H182+[1]ISU!H182+'[1]61 ALTE'!H182</f>
        <v>-4804</v>
      </c>
      <c r="I183" s="56">
        <f>'[1]POLITIA LOCALA'!I182+[1]ISU!I182+'[1]61 ALTE'!I182</f>
        <v>-4804</v>
      </c>
      <c r="J183" s="56">
        <f>'[1]POLITIA LOCALA'!J182+[1]ISU!J182+'[1]61 ALTE'!J182</f>
        <v>0</v>
      </c>
      <c r="K183" s="56">
        <f>'[1]POLITIA LOCALA'!K182+[1]ISU!K182+'[1]61 ALTE'!K182</f>
        <v>0</v>
      </c>
    </row>
    <row r="184" spans="1:11" s="61" customFormat="1" ht="18" customHeight="1">
      <c r="A184" s="35" t="s">
        <v>343</v>
      </c>
      <c r="B184" s="27"/>
      <c r="C184" s="71" t="s">
        <v>344</v>
      </c>
      <c r="D184" s="39"/>
      <c r="E184" s="39">
        <f>'[1]POLITIA LOCALA'!E183+[1]ISU!E183+'[1]61 ALTE'!E183</f>
        <v>0</v>
      </c>
      <c r="F184" s="39">
        <f>'[1]POLITIA LOCALA'!F183+[1]ISU!F183+'[1]61 ALTE'!F183</f>
        <v>0</v>
      </c>
      <c r="G184" s="39">
        <f>'[1]POLITIA LOCALA'!G183+[1]ISU!G183+'[1]61 ALTE'!G183</f>
        <v>-4804</v>
      </c>
      <c r="H184" s="39">
        <f>'[1]POLITIA LOCALA'!H183+[1]ISU!H183+'[1]61 ALTE'!H183</f>
        <v>-4804</v>
      </c>
      <c r="I184" s="39">
        <f>'[1]POLITIA LOCALA'!I183+[1]ISU!I183+'[1]61 ALTE'!I183</f>
        <v>-4804</v>
      </c>
      <c r="J184" s="39">
        <f>'[1]POLITIA LOCALA'!J183+[1]ISU!J183+'[1]61 ALTE'!J183</f>
        <v>0</v>
      </c>
      <c r="K184" s="39">
        <f>'[1]POLITIA LOCALA'!K183+[1]ISU!K183+'[1]61 ALTE'!K183</f>
        <v>0</v>
      </c>
    </row>
    <row r="185" spans="1:11" s="61" customFormat="1" ht="18" customHeight="1">
      <c r="A185" s="35"/>
      <c r="B185" s="27"/>
      <c r="C185" s="71"/>
      <c r="D185" s="39"/>
      <c r="E185" s="39">
        <f>'[1]POLITIA LOCALA'!E184+[1]ISU!E184+'[1]61 ALTE'!E184</f>
        <v>0</v>
      </c>
      <c r="F185" s="39">
        <f>'[1]POLITIA LOCALA'!F184+[1]ISU!F184+'[1]61 ALTE'!F184</f>
        <v>0</v>
      </c>
      <c r="G185" s="39">
        <f>'[1]POLITIA LOCALA'!G184+[1]ISU!G184+'[1]61 ALTE'!G184</f>
        <v>0</v>
      </c>
      <c r="H185" s="39">
        <f>'[1]POLITIA LOCALA'!H184+[1]ISU!H184+'[1]61 ALTE'!H184</f>
        <v>0</v>
      </c>
      <c r="I185" s="39">
        <f>'[1]POLITIA LOCALA'!I184+[1]ISU!I184+'[1]61 ALTE'!I184</f>
        <v>0</v>
      </c>
      <c r="J185" s="39">
        <f>'[1]POLITIA LOCALA'!J184+[1]ISU!J184+'[1]61 ALTE'!J184</f>
        <v>0</v>
      </c>
      <c r="K185" s="39">
        <f>'[1]POLITIA LOCALA'!K184+[1]ISU!K184+'[1]61 ALTE'!K184</f>
        <v>0</v>
      </c>
    </row>
    <row r="186" spans="1:11" s="93" customFormat="1" ht="24.95" customHeight="1">
      <c r="A186" s="147" t="s">
        <v>345</v>
      </c>
      <c r="B186" s="147"/>
      <c r="C186" s="91"/>
      <c r="D186" s="92">
        <v>625500</v>
      </c>
      <c r="E186" s="92">
        <v>348000</v>
      </c>
      <c r="F186" s="92">
        <f>'[1]POLITIA LOCALA'!F185+[1]ISU!F185+'[1]61 ALTE'!F185</f>
        <v>625500</v>
      </c>
      <c r="G186" s="92">
        <f>'[1]POLITIA LOCALA'!G185+[1]ISU!G185+'[1]61 ALTE'!G185</f>
        <v>372509</v>
      </c>
      <c r="H186" s="92">
        <f>'[1]POLITIA LOCALA'!H185+[1]ISU!H185+'[1]61 ALTE'!H185</f>
        <v>372509</v>
      </c>
      <c r="I186" s="92">
        <f>'[1]POLITIA LOCALA'!I185+[1]ISU!I185+'[1]61 ALTE'!I185</f>
        <v>372509</v>
      </c>
      <c r="J186" s="92">
        <f>'[1]POLITIA LOCALA'!J185+[1]ISU!J185+'[1]61 ALTE'!J185</f>
        <v>0</v>
      </c>
      <c r="K186" s="92">
        <f>'[1]POLITIA LOCALA'!K185+[1]ISU!K185+'[1]61 ALTE'!K185</f>
        <v>0</v>
      </c>
    </row>
    <row r="187" spans="1:11" s="93" customFormat="1" ht="18" hidden="1" customHeight="1">
      <c r="A187" s="148" t="s">
        <v>346</v>
      </c>
      <c r="B187" s="148"/>
      <c r="C187" s="79" t="s">
        <v>347</v>
      </c>
      <c r="D187" s="56" t="e">
        <f t="shared" si="22"/>
        <v>#REF!</v>
      </c>
      <c r="E187" s="56">
        <f>'[1]POLITIA LOCALA'!E186+[1]ISU!E186+'[1]61 ALTE'!E186</f>
        <v>0</v>
      </c>
      <c r="F187" s="56">
        <f>'[1]POLITIA LOCALA'!F186+[1]ISU!F186+'[1]61 ALTE'!F186</f>
        <v>0</v>
      </c>
      <c r="G187" s="56">
        <f>'[1]POLITIA LOCALA'!G186+[1]ISU!G186+'[1]61 ALTE'!G186</f>
        <v>0</v>
      </c>
      <c r="H187" s="56">
        <f>'[1]POLITIA LOCALA'!H186+[1]ISU!H186+'[1]61 ALTE'!H186</f>
        <v>0</v>
      </c>
      <c r="I187" s="56">
        <f>'[1]POLITIA LOCALA'!I186+[1]ISU!I186+'[1]61 ALTE'!I186</f>
        <v>0</v>
      </c>
      <c r="J187" s="56">
        <f>'[1]POLITIA LOCALA'!J186+[1]ISU!J186+'[1]61 ALTE'!J186</f>
        <v>0</v>
      </c>
      <c r="K187" s="56">
        <f>'[1]POLITIA LOCALA'!K186+[1]ISU!K186+'[1]61 ALTE'!K186</f>
        <v>0</v>
      </c>
    </row>
    <row r="188" spans="1:11" s="61" customFormat="1" ht="18" hidden="1" customHeight="1">
      <c r="A188" s="23" t="s">
        <v>348</v>
      </c>
      <c r="B188" s="37"/>
      <c r="C188" s="24" t="s">
        <v>349</v>
      </c>
      <c r="D188" s="38" t="e">
        <f t="shared" si="22"/>
        <v>#REF!</v>
      </c>
      <c r="E188" s="38">
        <f>'[1]POLITIA LOCALA'!E187+[1]ISU!E187+'[1]61 ALTE'!E187</f>
        <v>0</v>
      </c>
      <c r="F188" s="38">
        <f>'[1]POLITIA LOCALA'!F187+[1]ISU!F187+'[1]61 ALTE'!F187</f>
        <v>0</v>
      </c>
      <c r="G188" s="38">
        <f>'[1]POLITIA LOCALA'!G187+[1]ISU!G187+'[1]61 ALTE'!G187</f>
        <v>0</v>
      </c>
      <c r="H188" s="38">
        <f>'[1]POLITIA LOCALA'!H187+[1]ISU!H187+'[1]61 ALTE'!H187</f>
        <v>0</v>
      </c>
      <c r="I188" s="38">
        <f>'[1]POLITIA LOCALA'!I187+[1]ISU!I187+'[1]61 ALTE'!I187</f>
        <v>0</v>
      </c>
      <c r="J188" s="38">
        <f>'[1]POLITIA LOCALA'!J187+[1]ISU!J187+'[1]61 ALTE'!J187</f>
        <v>0</v>
      </c>
      <c r="K188" s="38">
        <f>'[1]POLITIA LOCALA'!K187+[1]ISU!K187+'[1]61 ALTE'!K187</f>
        <v>0</v>
      </c>
    </row>
    <row r="189" spans="1:11" s="95" customFormat="1" ht="18" hidden="1" customHeight="1">
      <c r="A189" s="94"/>
      <c r="B189" s="36" t="s">
        <v>350</v>
      </c>
      <c r="C189" s="28" t="s">
        <v>351</v>
      </c>
      <c r="D189" s="39" t="e">
        <f t="shared" si="22"/>
        <v>#REF!</v>
      </c>
      <c r="E189" s="39">
        <f>'[1]POLITIA LOCALA'!E188+[1]ISU!E188+'[1]61 ALTE'!E188</f>
        <v>0</v>
      </c>
      <c r="F189" s="39">
        <f>'[1]POLITIA LOCALA'!F188+[1]ISU!F188+'[1]61 ALTE'!F188</f>
        <v>0</v>
      </c>
      <c r="G189" s="39">
        <f>'[1]POLITIA LOCALA'!G188+[1]ISU!G188+'[1]61 ALTE'!G188</f>
        <v>0</v>
      </c>
      <c r="H189" s="39">
        <f>'[1]POLITIA LOCALA'!H188+[1]ISU!H188+'[1]61 ALTE'!H188</f>
        <v>0</v>
      </c>
      <c r="I189" s="39">
        <f>'[1]POLITIA LOCALA'!I188+[1]ISU!I188+'[1]61 ALTE'!I188</f>
        <v>0</v>
      </c>
      <c r="J189" s="39">
        <f>'[1]POLITIA LOCALA'!J188+[1]ISU!J188+'[1]61 ALTE'!J188</f>
        <v>0</v>
      </c>
      <c r="K189" s="39">
        <f>'[1]POLITIA LOCALA'!K188+[1]ISU!K188+'[1]61 ALTE'!K188</f>
        <v>0</v>
      </c>
    </row>
    <row r="190" spans="1:11" s="98" customFormat="1" ht="18" hidden="1" customHeight="1">
      <c r="A190" s="96"/>
      <c r="B190" s="97" t="s">
        <v>352</v>
      </c>
      <c r="C190" s="74" t="s">
        <v>353</v>
      </c>
      <c r="D190" s="39" t="e">
        <f t="shared" si="22"/>
        <v>#REF!</v>
      </c>
      <c r="E190" s="39">
        <f>'[1]POLITIA LOCALA'!E189+[1]ISU!E189+'[1]61 ALTE'!E189</f>
        <v>0</v>
      </c>
      <c r="F190" s="39">
        <f>'[1]POLITIA LOCALA'!F189+[1]ISU!F189+'[1]61 ALTE'!F189</f>
        <v>0</v>
      </c>
      <c r="G190" s="39">
        <f>'[1]POLITIA LOCALA'!G189+[1]ISU!G189+'[1]61 ALTE'!G189</f>
        <v>0</v>
      </c>
      <c r="H190" s="39">
        <f>'[1]POLITIA LOCALA'!H189+[1]ISU!H189+'[1]61 ALTE'!H189</f>
        <v>0</v>
      </c>
      <c r="I190" s="39">
        <f>'[1]POLITIA LOCALA'!I189+[1]ISU!I189+'[1]61 ALTE'!I189</f>
        <v>0</v>
      </c>
      <c r="J190" s="39">
        <f>'[1]POLITIA LOCALA'!J189+[1]ISU!J189+'[1]61 ALTE'!J189</f>
        <v>0</v>
      </c>
      <c r="K190" s="39">
        <f>'[1]POLITIA LOCALA'!K189+[1]ISU!K189+'[1]61 ALTE'!K189</f>
        <v>0</v>
      </c>
    </row>
    <row r="191" spans="1:11" s="98" customFormat="1" ht="18" hidden="1" customHeight="1">
      <c r="A191" s="96"/>
      <c r="B191" s="97" t="s">
        <v>354</v>
      </c>
      <c r="C191" s="74" t="s">
        <v>355</v>
      </c>
      <c r="D191" s="39" t="e">
        <f t="shared" si="22"/>
        <v>#REF!</v>
      </c>
      <c r="E191" s="39">
        <f>'[1]POLITIA LOCALA'!E190+[1]ISU!E190+'[1]61 ALTE'!E190</f>
        <v>0</v>
      </c>
      <c r="F191" s="39">
        <f>'[1]POLITIA LOCALA'!F190+[1]ISU!F190+'[1]61 ALTE'!F190</f>
        <v>0</v>
      </c>
      <c r="G191" s="39">
        <f>'[1]POLITIA LOCALA'!G190+[1]ISU!G190+'[1]61 ALTE'!G190</f>
        <v>0</v>
      </c>
      <c r="H191" s="39">
        <f>'[1]POLITIA LOCALA'!H190+[1]ISU!H190+'[1]61 ALTE'!H190</f>
        <v>0</v>
      </c>
      <c r="I191" s="39">
        <f>'[1]POLITIA LOCALA'!I190+[1]ISU!I190+'[1]61 ALTE'!I190</f>
        <v>0</v>
      </c>
      <c r="J191" s="39">
        <f>'[1]POLITIA LOCALA'!J190+[1]ISU!J190+'[1]61 ALTE'!J190</f>
        <v>0</v>
      </c>
      <c r="K191" s="39">
        <f>'[1]POLITIA LOCALA'!K190+[1]ISU!K190+'[1]61 ALTE'!K190</f>
        <v>0</v>
      </c>
    </row>
    <row r="192" spans="1:11" s="98" customFormat="1" ht="18" hidden="1" customHeight="1">
      <c r="A192" s="96"/>
      <c r="B192" s="97" t="s">
        <v>356</v>
      </c>
      <c r="C192" s="74" t="s">
        <v>357</v>
      </c>
      <c r="D192" s="39" t="e">
        <f t="shared" si="22"/>
        <v>#REF!</v>
      </c>
      <c r="E192" s="39">
        <f>'[1]POLITIA LOCALA'!E191+[1]ISU!E191+'[1]61 ALTE'!E191</f>
        <v>0</v>
      </c>
      <c r="F192" s="39">
        <f>'[1]POLITIA LOCALA'!F191+[1]ISU!F191+'[1]61 ALTE'!F191</f>
        <v>0</v>
      </c>
      <c r="G192" s="39">
        <f>'[1]POLITIA LOCALA'!G191+[1]ISU!G191+'[1]61 ALTE'!G191</f>
        <v>0</v>
      </c>
      <c r="H192" s="39">
        <f>'[1]POLITIA LOCALA'!H191+[1]ISU!H191+'[1]61 ALTE'!H191</f>
        <v>0</v>
      </c>
      <c r="I192" s="39">
        <f>'[1]POLITIA LOCALA'!I191+[1]ISU!I191+'[1]61 ALTE'!I191</f>
        <v>0</v>
      </c>
      <c r="J192" s="39">
        <f>'[1]POLITIA LOCALA'!J191+[1]ISU!J191+'[1]61 ALTE'!J191</f>
        <v>0</v>
      </c>
      <c r="K192" s="39">
        <f>'[1]POLITIA LOCALA'!K191+[1]ISU!K191+'[1]61 ALTE'!K191</f>
        <v>0</v>
      </c>
    </row>
    <row r="193" spans="1:11" s="98" customFormat="1" ht="18" hidden="1" customHeight="1">
      <c r="A193" s="96"/>
      <c r="B193" s="97" t="s">
        <v>358</v>
      </c>
      <c r="C193" s="74" t="s">
        <v>359</v>
      </c>
      <c r="D193" s="39" t="e">
        <f t="shared" si="22"/>
        <v>#REF!</v>
      </c>
      <c r="E193" s="39">
        <f>'[1]POLITIA LOCALA'!E192+[1]ISU!E192+'[1]61 ALTE'!E192</f>
        <v>0</v>
      </c>
      <c r="F193" s="39">
        <f>'[1]POLITIA LOCALA'!F192+[1]ISU!F192+'[1]61 ALTE'!F192</f>
        <v>0</v>
      </c>
      <c r="G193" s="39">
        <f>'[1]POLITIA LOCALA'!G192+[1]ISU!G192+'[1]61 ALTE'!G192</f>
        <v>0</v>
      </c>
      <c r="H193" s="39">
        <f>'[1]POLITIA LOCALA'!H192+[1]ISU!H192+'[1]61 ALTE'!H192</f>
        <v>0</v>
      </c>
      <c r="I193" s="39">
        <f>'[1]POLITIA LOCALA'!I192+[1]ISU!I192+'[1]61 ALTE'!I192</f>
        <v>0</v>
      </c>
      <c r="J193" s="39">
        <f>'[1]POLITIA LOCALA'!J192+[1]ISU!J192+'[1]61 ALTE'!J192</f>
        <v>0</v>
      </c>
      <c r="K193" s="39">
        <f>'[1]POLITIA LOCALA'!K192+[1]ISU!K192+'[1]61 ALTE'!K192</f>
        <v>0</v>
      </c>
    </row>
    <row r="194" spans="1:11" s="98" customFormat="1" ht="18" hidden="1" customHeight="1">
      <c r="A194" s="96"/>
      <c r="B194" s="97" t="s">
        <v>360</v>
      </c>
      <c r="C194" s="74" t="s">
        <v>361</v>
      </c>
      <c r="D194" s="39" t="e">
        <f t="shared" si="22"/>
        <v>#REF!</v>
      </c>
      <c r="E194" s="39">
        <f>'[1]POLITIA LOCALA'!E193+[1]ISU!E193+'[1]61 ALTE'!E193</f>
        <v>0</v>
      </c>
      <c r="F194" s="39">
        <f>'[1]POLITIA LOCALA'!F193+[1]ISU!F193+'[1]61 ALTE'!F193</f>
        <v>0</v>
      </c>
      <c r="G194" s="39">
        <f>'[1]POLITIA LOCALA'!G193+[1]ISU!G193+'[1]61 ALTE'!G193</f>
        <v>0</v>
      </c>
      <c r="H194" s="39">
        <f>'[1]POLITIA LOCALA'!H193+[1]ISU!H193+'[1]61 ALTE'!H193</f>
        <v>0</v>
      </c>
      <c r="I194" s="39">
        <f>'[1]POLITIA LOCALA'!I193+[1]ISU!I193+'[1]61 ALTE'!I193</f>
        <v>0</v>
      </c>
      <c r="J194" s="39">
        <f>'[1]POLITIA LOCALA'!J193+[1]ISU!J193+'[1]61 ALTE'!J193</f>
        <v>0</v>
      </c>
      <c r="K194" s="39">
        <f>'[1]POLITIA LOCALA'!K193+[1]ISU!K193+'[1]61 ALTE'!K193</f>
        <v>0</v>
      </c>
    </row>
    <row r="195" spans="1:11" s="98" customFormat="1" ht="18" hidden="1" customHeight="1">
      <c r="A195" s="96"/>
      <c r="B195" s="97" t="s">
        <v>362</v>
      </c>
      <c r="C195" s="74" t="s">
        <v>363</v>
      </c>
      <c r="D195" s="39" t="e">
        <f t="shared" si="22"/>
        <v>#REF!</v>
      </c>
      <c r="E195" s="39">
        <f>'[1]POLITIA LOCALA'!E194+[1]ISU!E194+'[1]61 ALTE'!E194</f>
        <v>0</v>
      </c>
      <c r="F195" s="39">
        <f>'[1]POLITIA LOCALA'!F194+[1]ISU!F194+'[1]61 ALTE'!F194</f>
        <v>0</v>
      </c>
      <c r="G195" s="39">
        <f>'[1]POLITIA LOCALA'!G194+[1]ISU!G194+'[1]61 ALTE'!G194</f>
        <v>0</v>
      </c>
      <c r="H195" s="39">
        <f>'[1]POLITIA LOCALA'!H194+[1]ISU!H194+'[1]61 ALTE'!H194</f>
        <v>0</v>
      </c>
      <c r="I195" s="39">
        <f>'[1]POLITIA LOCALA'!I194+[1]ISU!I194+'[1]61 ALTE'!I194</f>
        <v>0</v>
      </c>
      <c r="J195" s="39">
        <f>'[1]POLITIA LOCALA'!J194+[1]ISU!J194+'[1]61 ALTE'!J194</f>
        <v>0</v>
      </c>
      <c r="K195" s="39">
        <f>'[1]POLITIA LOCALA'!K194+[1]ISU!K194+'[1]61 ALTE'!K194</f>
        <v>0</v>
      </c>
    </row>
    <row r="196" spans="1:11" s="98" customFormat="1" ht="18" hidden="1" customHeight="1">
      <c r="A196" s="96"/>
      <c r="B196" s="97" t="s">
        <v>364</v>
      </c>
      <c r="C196" s="74" t="s">
        <v>365</v>
      </c>
      <c r="D196" s="39" t="e">
        <f t="shared" si="22"/>
        <v>#REF!</v>
      </c>
      <c r="E196" s="39">
        <f t="shared" ref="E196:K196" si="23">E197+E198</f>
        <v>0</v>
      </c>
      <c r="F196" s="39">
        <f t="shared" si="23"/>
        <v>0</v>
      </c>
      <c r="G196" s="39">
        <f t="shared" si="23"/>
        <v>0</v>
      </c>
      <c r="H196" s="39">
        <f t="shared" si="23"/>
        <v>0</v>
      </c>
      <c r="I196" s="39">
        <f t="shared" si="23"/>
        <v>0</v>
      </c>
      <c r="J196" s="39">
        <f t="shared" si="23"/>
        <v>0</v>
      </c>
      <c r="K196" s="39">
        <f t="shared" si="23"/>
        <v>0</v>
      </c>
    </row>
    <row r="197" spans="1:11" s="98" customFormat="1" ht="18" hidden="1" customHeight="1">
      <c r="A197" s="96"/>
      <c r="B197" s="97"/>
      <c r="C197" s="74"/>
      <c r="D197" s="39" t="e">
        <f t="shared" si="22"/>
        <v>#REF!</v>
      </c>
      <c r="E197" s="39">
        <f>'[1]POLITIA LOCALA'!E196+[1]ISU!E196+'[1]61 ALTE'!E196</f>
        <v>0</v>
      </c>
      <c r="F197" s="39">
        <f>'[1]POLITIA LOCALA'!F196+[1]ISU!F196+'[1]61 ALTE'!F196</f>
        <v>0</v>
      </c>
      <c r="G197" s="39">
        <f>'[1]POLITIA LOCALA'!G196+[1]ISU!G196+'[1]61 ALTE'!G196</f>
        <v>0</v>
      </c>
      <c r="H197" s="39">
        <f>'[1]POLITIA LOCALA'!H196+[1]ISU!H196+'[1]61 ALTE'!H196</f>
        <v>0</v>
      </c>
      <c r="I197" s="39">
        <f>'[1]POLITIA LOCALA'!I196+[1]ISU!I196+'[1]61 ALTE'!I196</f>
        <v>0</v>
      </c>
      <c r="J197" s="39">
        <f>'[1]POLITIA LOCALA'!J196+[1]ISU!J196+'[1]61 ALTE'!J196</f>
        <v>0</v>
      </c>
      <c r="K197" s="39">
        <f>'[1]POLITIA LOCALA'!K196+[1]ISU!K196+'[1]61 ALTE'!K196</f>
        <v>0</v>
      </c>
    </row>
    <row r="198" spans="1:11" ht="18" hidden="1" customHeight="1">
      <c r="A198" s="77" t="s">
        <v>366</v>
      </c>
      <c r="B198" s="77"/>
      <c r="C198" s="79" t="s">
        <v>367</v>
      </c>
      <c r="D198" s="56" t="e">
        <f t="shared" si="22"/>
        <v>#REF!</v>
      </c>
      <c r="E198" s="56">
        <f>'[1]POLITIA LOCALA'!E197+[1]ISU!E197+'[1]61 ALTE'!E197</f>
        <v>0</v>
      </c>
      <c r="F198" s="56">
        <f>'[1]POLITIA LOCALA'!F197+[1]ISU!F197+'[1]61 ALTE'!F197</f>
        <v>0</v>
      </c>
      <c r="G198" s="56">
        <f>'[1]POLITIA LOCALA'!G197+[1]ISU!G197+'[1]61 ALTE'!G197</f>
        <v>0</v>
      </c>
      <c r="H198" s="56">
        <f>'[1]POLITIA LOCALA'!H197+[1]ISU!H197+'[1]61 ALTE'!H197</f>
        <v>0</v>
      </c>
      <c r="I198" s="56">
        <f>'[1]POLITIA LOCALA'!I197+[1]ISU!I197+'[1]61 ALTE'!I197</f>
        <v>0</v>
      </c>
      <c r="J198" s="56">
        <f>'[1]POLITIA LOCALA'!J197+[1]ISU!J197+'[1]61 ALTE'!J197</f>
        <v>0</v>
      </c>
      <c r="K198" s="56">
        <f>'[1]POLITIA LOCALA'!K197+[1]ISU!K197+'[1]61 ALTE'!K197</f>
        <v>0</v>
      </c>
    </row>
    <row r="199" spans="1:11" ht="18" hidden="1" customHeight="1">
      <c r="A199" s="149" t="s">
        <v>368</v>
      </c>
      <c r="B199" s="149"/>
      <c r="C199" s="24" t="s">
        <v>369</v>
      </c>
      <c r="D199" s="38" t="e">
        <f t="shared" si="22"/>
        <v>#REF!</v>
      </c>
      <c r="E199" s="38">
        <f>'[1]POLITIA LOCALA'!E198+[1]ISU!E198+'[1]61 ALTE'!E198</f>
        <v>0</v>
      </c>
      <c r="F199" s="38">
        <f>'[1]POLITIA LOCALA'!F198+[1]ISU!F198+'[1]61 ALTE'!F198</f>
        <v>0</v>
      </c>
      <c r="G199" s="38">
        <f>'[1]POLITIA LOCALA'!G198+[1]ISU!G198+'[1]61 ALTE'!G198</f>
        <v>0</v>
      </c>
      <c r="H199" s="38">
        <f>'[1]POLITIA LOCALA'!H198+[1]ISU!H198+'[1]61 ALTE'!H198</f>
        <v>0</v>
      </c>
      <c r="I199" s="38">
        <f>'[1]POLITIA LOCALA'!I198+[1]ISU!I198+'[1]61 ALTE'!I198</f>
        <v>0</v>
      </c>
      <c r="J199" s="38">
        <f>'[1]POLITIA LOCALA'!J198+[1]ISU!J198+'[1]61 ALTE'!J198</f>
        <v>0</v>
      </c>
      <c r="K199" s="38">
        <f>'[1]POLITIA LOCALA'!K198+[1]ISU!K198+'[1]61 ALTE'!K198</f>
        <v>0</v>
      </c>
    </row>
    <row r="200" spans="1:11" s="61" customFormat="1" ht="18" hidden="1" customHeight="1">
      <c r="A200" s="35"/>
      <c r="B200" s="57" t="s">
        <v>370</v>
      </c>
      <c r="C200" s="28" t="s">
        <v>371</v>
      </c>
      <c r="D200" s="39" t="e">
        <f t="shared" si="22"/>
        <v>#REF!</v>
      </c>
      <c r="E200" s="39">
        <f>'[1]POLITIA LOCALA'!E199+[1]ISU!E199+'[1]61 ALTE'!E199</f>
        <v>0</v>
      </c>
      <c r="F200" s="39">
        <f>'[1]POLITIA LOCALA'!F199+[1]ISU!F199+'[1]61 ALTE'!F199</f>
        <v>0</v>
      </c>
      <c r="G200" s="39">
        <f>'[1]POLITIA LOCALA'!G199+[1]ISU!G199+'[1]61 ALTE'!G199</f>
        <v>0</v>
      </c>
      <c r="H200" s="39">
        <f>'[1]POLITIA LOCALA'!H199+[1]ISU!H199+'[1]61 ALTE'!H199</f>
        <v>0</v>
      </c>
      <c r="I200" s="39">
        <f>'[1]POLITIA LOCALA'!I199+[1]ISU!I199+'[1]61 ALTE'!I199</f>
        <v>0</v>
      </c>
      <c r="J200" s="39">
        <f>'[1]POLITIA LOCALA'!J199+[1]ISU!J199+'[1]61 ALTE'!J199</f>
        <v>0</v>
      </c>
      <c r="K200" s="39">
        <f>'[1]POLITIA LOCALA'!K199+[1]ISU!K199+'[1]61 ALTE'!K199</f>
        <v>0</v>
      </c>
    </row>
    <row r="201" spans="1:11" s="61" customFormat="1" ht="18" hidden="1" customHeight="1">
      <c r="A201" s="35"/>
      <c r="B201" s="57" t="s">
        <v>372</v>
      </c>
      <c r="C201" s="28" t="s">
        <v>373</v>
      </c>
      <c r="D201" s="39" t="e">
        <f t="shared" si="22"/>
        <v>#REF!</v>
      </c>
      <c r="E201" s="39">
        <f>'[1]POLITIA LOCALA'!E200+[1]ISU!E200+'[1]61 ALTE'!E200</f>
        <v>0</v>
      </c>
      <c r="F201" s="39">
        <f>'[1]POLITIA LOCALA'!F200+[1]ISU!F200+'[1]61 ALTE'!F200</f>
        <v>0</v>
      </c>
      <c r="G201" s="39">
        <f>'[1]POLITIA LOCALA'!G200+[1]ISU!G200+'[1]61 ALTE'!G200</f>
        <v>0</v>
      </c>
      <c r="H201" s="39">
        <f>'[1]POLITIA LOCALA'!H200+[1]ISU!H200+'[1]61 ALTE'!H200</f>
        <v>0</v>
      </c>
      <c r="I201" s="39">
        <f>'[1]POLITIA LOCALA'!I200+[1]ISU!I200+'[1]61 ALTE'!I200</f>
        <v>0</v>
      </c>
      <c r="J201" s="39">
        <f>'[1]POLITIA LOCALA'!J200+[1]ISU!J200+'[1]61 ALTE'!J200</f>
        <v>0</v>
      </c>
      <c r="K201" s="39">
        <f>'[1]POLITIA LOCALA'!K200+[1]ISU!K200+'[1]61 ALTE'!K200</f>
        <v>0</v>
      </c>
    </row>
    <row r="202" spans="1:11" s="61" customFormat="1" ht="18" hidden="1" customHeight="1">
      <c r="A202" s="35"/>
      <c r="B202" s="57" t="s">
        <v>374</v>
      </c>
      <c r="C202" s="28" t="s">
        <v>375</v>
      </c>
      <c r="D202" s="39" t="e">
        <f t="shared" si="22"/>
        <v>#REF!</v>
      </c>
      <c r="E202" s="39">
        <f>'[1]POLITIA LOCALA'!E201+[1]ISU!E201+'[1]61 ALTE'!E201</f>
        <v>0</v>
      </c>
      <c r="F202" s="39">
        <f>'[1]POLITIA LOCALA'!F201+[1]ISU!F201+'[1]61 ALTE'!F201</f>
        <v>0</v>
      </c>
      <c r="G202" s="39">
        <f>'[1]POLITIA LOCALA'!G201+[1]ISU!G201+'[1]61 ALTE'!G201</f>
        <v>0</v>
      </c>
      <c r="H202" s="39">
        <f>'[1]POLITIA LOCALA'!H201+[1]ISU!H201+'[1]61 ALTE'!H201</f>
        <v>0</v>
      </c>
      <c r="I202" s="39">
        <f>'[1]POLITIA LOCALA'!I201+[1]ISU!I201+'[1]61 ALTE'!I201</f>
        <v>0</v>
      </c>
      <c r="J202" s="39">
        <f>'[1]POLITIA LOCALA'!J201+[1]ISU!J201+'[1]61 ALTE'!J201</f>
        <v>0</v>
      </c>
      <c r="K202" s="39">
        <f>'[1]POLITIA LOCALA'!K201+[1]ISU!K201+'[1]61 ALTE'!K201</f>
        <v>0</v>
      </c>
    </row>
    <row r="203" spans="1:11" s="61" customFormat="1" ht="18" hidden="1" customHeight="1">
      <c r="A203" s="35"/>
      <c r="B203" s="57" t="s">
        <v>376</v>
      </c>
      <c r="C203" s="28" t="s">
        <v>377</v>
      </c>
      <c r="D203" s="39" t="e">
        <f t="shared" si="22"/>
        <v>#REF!</v>
      </c>
      <c r="E203" s="39">
        <f>'[1]POLITIA LOCALA'!E202+[1]ISU!E202+'[1]61 ALTE'!E202</f>
        <v>0</v>
      </c>
      <c r="F203" s="39">
        <f>'[1]POLITIA LOCALA'!F202+[1]ISU!F202+'[1]61 ALTE'!F202</f>
        <v>0</v>
      </c>
      <c r="G203" s="39">
        <f>'[1]POLITIA LOCALA'!G202+[1]ISU!G202+'[1]61 ALTE'!G202</f>
        <v>0</v>
      </c>
      <c r="H203" s="39">
        <f>'[1]POLITIA LOCALA'!H202+[1]ISU!H202+'[1]61 ALTE'!H202</f>
        <v>0</v>
      </c>
      <c r="I203" s="39">
        <f>'[1]POLITIA LOCALA'!I202+[1]ISU!I202+'[1]61 ALTE'!I202</f>
        <v>0</v>
      </c>
      <c r="J203" s="39">
        <f>'[1]POLITIA LOCALA'!J202+[1]ISU!J202+'[1]61 ALTE'!J202</f>
        <v>0</v>
      </c>
      <c r="K203" s="39">
        <f>'[1]POLITIA LOCALA'!K202+[1]ISU!K202+'[1]61 ALTE'!K202</f>
        <v>0</v>
      </c>
    </row>
    <row r="204" spans="1:11" s="61" customFormat="1" ht="18" hidden="1" customHeight="1">
      <c r="A204" s="35"/>
      <c r="B204" s="51" t="s">
        <v>378</v>
      </c>
      <c r="C204" s="28" t="s">
        <v>379</v>
      </c>
      <c r="D204" s="39" t="e">
        <f t="shared" si="22"/>
        <v>#REF!</v>
      </c>
      <c r="E204" s="39">
        <f>'[1]POLITIA LOCALA'!E203+[1]ISU!E203+'[1]61 ALTE'!E203</f>
        <v>0</v>
      </c>
      <c r="F204" s="39">
        <f>'[1]POLITIA LOCALA'!F203+[1]ISU!F203+'[1]61 ALTE'!F203</f>
        <v>0</v>
      </c>
      <c r="G204" s="39">
        <f>'[1]POLITIA LOCALA'!G203+[1]ISU!G203+'[1]61 ALTE'!G203</f>
        <v>0</v>
      </c>
      <c r="H204" s="39">
        <f>'[1]POLITIA LOCALA'!H203+[1]ISU!H203+'[1]61 ALTE'!H203</f>
        <v>0</v>
      </c>
      <c r="I204" s="39">
        <f>'[1]POLITIA LOCALA'!I203+[1]ISU!I203+'[1]61 ALTE'!I203</f>
        <v>0</v>
      </c>
      <c r="J204" s="39">
        <f>'[1]POLITIA LOCALA'!J203+[1]ISU!J203+'[1]61 ALTE'!J203</f>
        <v>0</v>
      </c>
      <c r="K204" s="39">
        <f>'[1]POLITIA LOCALA'!K203+[1]ISU!K203+'[1]61 ALTE'!K203</f>
        <v>0</v>
      </c>
    </row>
    <row r="205" spans="1:11" s="61" customFormat="1" ht="18" hidden="1" customHeight="1">
      <c r="A205" s="99"/>
      <c r="B205" s="57" t="s">
        <v>380</v>
      </c>
      <c r="C205" s="28" t="s">
        <v>381</v>
      </c>
      <c r="D205" s="39" t="e">
        <f t="shared" si="22"/>
        <v>#REF!</v>
      </c>
      <c r="E205" s="39">
        <f>'[1]POLITIA LOCALA'!E204+[1]ISU!E204+'[1]61 ALTE'!E204</f>
        <v>0</v>
      </c>
      <c r="F205" s="39">
        <f>'[1]POLITIA LOCALA'!F204+[1]ISU!F204+'[1]61 ALTE'!F204</f>
        <v>0</v>
      </c>
      <c r="G205" s="39">
        <f>'[1]POLITIA LOCALA'!G204+[1]ISU!G204+'[1]61 ALTE'!G204</f>
        <v>0</v>
      </c>
      <c r="H205" s="39">
        <f>'[1]POLITIA LOCALA'!H204+[1]ISU!H204+'[1]61 ALTE'!H204</f>
        <v>0</v>
      </c>
      <c r="I205" s="39">
        <f>'[1]POLITIA LOCALA'!I204+[1]ISU!I204+'[1]61 ALTE'!I204</f>
        <v>0</v>
      </c>
      <c r="J205" s="39">
        <f>'[1]POLITIA LOCALA'!J204+[1]ISU!J204+'[1]61 ALTE'!J204</f>
        <v>0</v>
      </c>
      <c r="K205" s="39">
        <f>'[1]POLITIA LOCALA'!K204+[1]ISU!K204+'[1]61 ALTE'!K204</f>
        <v>0</v>
      </c>
    </row>
    <row r="206" spans="1:11" s="61" customFormat="1" ht="18" hidden="1" customHeight="1">
      <c r="A206" s="99"/>
      <c r="B206" s="57" t="s">
        <v>382</v>
      </c>
      <c r="C206" s="28" t="s">
        <v>383</v>
      </c>
      <c r="D206" s="39" t="e">
        <f t="shared" si="22"/>
        <v>#REF!</v>
      </c>
      <c r="E206" s="39">
        <f>'[1]POLITIA LOCALA'!E205+[1]ISU!E205+'[1]61 ALTE'!E205</f>
        <v>0</v>
      </c>
      <c r="F206" s="39">
        <f>'[1]POLITIA LOCALA'!F205+[1]ISU!F205+'[1]61 ALTE'!F205</f>
        <v>0</v>
      </c>
      <c r="G206" s="39">
        <f>'[1]POLITIA LOCALA'!G205+[1]ISU!G205+'[1]61 ALTE'!G205</f>
        <v>0</v>
      </c>
      <c r="H206" s="39">
        <f>'[1]POLITIA LOCALA'!H205+[1]ISU!H205+'[1]61 ALTE'!H205</f>
        <v>0</v>
      </c>
      <c r="I206" s="39">
        <f>'[1]POLITIA LOCALA'!I205+[1]ISU!I205+'[1]61 ALTE'!I205</f>
        <v>0</v>
      </c>
      <c r="J206" s="39">
        <f>'[1]POLITIA LOCALA'!J205+[1]ISU!J205+'[1]61 ALTE'!J205</f>
        <v>0</v>
      </c>
      <c r="K206" s="39">
        <f>'[1]POLITIA LOCALA'!K205+[1]ISU!K205+'[1]61 ALTE'!K205</f>
        <v>0</v>
      </c>
    </row>
    <row r="207" spans="1:11" s="61" customFormat="1" ht="18" hidden="1" customHeight="1">
      <c r="A207" s="99"/>
      <c r="B207" s="36" t="s">
        <v>384</v>
      </c>
      <c r="C207" s="28" t="s">
        <v>385</v>
      </c>
      <c r="D207" s="39" t="e">
        <f t="shared" si="22"/>
        <v>#REF!</v>
      </c>
      <c r="E207" s="39">
        <f>'[1]POLITIA LOCALA'!E206+[1]ISU!E206+'[1]61 ALTE'!E206</f>
        <v>0</v>
      </c>
      <c r="F207" s="39">
        <f>'[1]POLITIA LOCALA'!F206+[1]ISU!F206+'[1]61 ALTE'!F206</f>
        <v>0</v>
      </c>
      <c r="G207" s="39">
        <f>'[1]POLITIA LOCALA'!G206+[1]ISU!G206+'[1]61 ALTE'!G206</f>
        <v>0</v>
      </c>
      <c r="H207" s="39">
        <f>'[1]POLITIA LOCALA'!H206+[1]ISU!H206+'[1]61 ALTE'!H206</f>
        <v>0</v>
      </c>
      <c r="I207" s="39">
        <f>'[1]POLITIA LOCALA'!I206+[1]ISU!I206+'[1]61 ALTE'!I206</f>
        <v>0</v>
      </c>
      <c r="J207" s="39">
        <f>'[1]POLITIA LOCALA'!J206+[1]ISU!J206+'[1]61 ALTE'!J206</f>
        <v>0</v>
      </c>
      <c r="K207" s="39">
        <f>'[1]POLITIA LOCALA'!K206+[1]ISU!K206+'[1]61 ALTE'!K206</f>
        <v>0</v>
      </c>
    </row>
    <row r="208" spans="1:11" s="61" customFormat="1" ht="18" hidden="1" customHeight="1">
      <c r="A208" s="99"/>
      <c r="B208" s="36" t="s">
        <v>386</v>
      </c>
      <c r="C208" s="28" t="s">
        <v>387</v>
      </c>
      <c r="D208" s="39" t="e">
        <f t="shared" si="22"/>
        <v>#REF!</v>
      </c>
      <c r="E208" s="39">
        <f t="shared" ref="E208:K208" si="24">E209+E210</f>
        <v>0</v>
      </c>
      <c r="F208" s="39">
        <f t="shared" si="24"/>
        <v>0</v>
      </c>
      <c r="G208" s="39">
        <f t="shared" si="24"/>
        <v>0</v>
      </c>
      <c r="H208" s="39">
        <f t="shared" si="24"/>
        <v>0</v>
      </c>
      <c r="I208" s="39">
        <f t="shared" si="24"/>
        <v>0</v>
      </c>
      <c r="J208" s="39">
        <f t="shared" si="24"/>
        <v>0</v>
      </c>
      <c r="K208" s="39">
        <f t="shared" si="24"/>
        <v>0</v>
      </c>
    </row>
    <row r="209" spans="1:11" s="61" customFormat="1" ht="18" hidden="1" customHeight="1">
      <c r="A209" s="99"/>
      <c r="B209" s="36" t="s">
        <v>388</v>
      </c>
      <c r="C209" s="28" t="s">
        <v>389</v>
      </c>
      <c r="D209" s="39" t="e">
        <f t="shared" si="22"/>
        <v>#REF!</v>
      </c>
      <c r="E209" s="39">
        <f>'[1]POLITIA LOCALA'!E208+[1]ISU!E208+'[1]61 ALTE'!E208</f>
        <v>0</v>
      </c>
      <c r="F209" s="39">
        <f>'[1]POLITIA LOCALA'!F208+[1]ISU!F208+'[1]61 ALTE'!F208</f>
        <v>0</v>
      </c>
      <c r="G209" s="39">
        <f>'[1]POLITIA LOCALA'!G208+[1]ISU!G208+'[1]61 ALTE'!G208</f>
        <v>0</v>
      </c>
      <c r="H209" s="39">
        <f>'[1]POLITIA LOCALA'!H208+[1]ISU!H208+'[1]61 ALTE'!H208</f>
        <v>0</v>
      </c>
      <c r="I209" s="39">
        <f>'[1]POLITIA LOCALA'!I208+[1]ISU!I208+'[1]61 ALTE'!I208</f>
        <v>0</v>
      </c>
      <c r="J209" s="39">
        <f>'[1]POLITIA LOCALA'!J208+[1]ISU!J208+'[1]61 ALTE'!J208</f>
        <v>0</v>
      </c>
      <c r="K209" s="39">
        <f>'[1]POLITIA LOCALA'!K208+[1]ISU!K208+'[1]61 ALTE'!K208</f>
        <v>0</v>
      </c>
    </row>
    <row r="210" spans="1:11" s="61" customFormat="1" ht="18" hidden="1" customHeight="1">
      <c r="A210" s="99"/>
      <c r="B210" s="73" t="s">
        <v>390</v>
      </c>
      <c r="C210" s="28" t="s">
        <v>391</v>
      </c>
      <c r="D210" s="39" t="e">
        <f t="shared" si="22"/>
        <v>#REF!</v>
      </c>
      <c r="E210" s="39">
        <f>'[1]POLITIA LOCALA'!E209+[1]ISU!E209+'[1]61 ALTE'!E209</f>
        <v>0</v>
      </c>
      <c r="F210" s="39">
        <f>'[1]POLITIA LOCALA'!F209+[1]ISU!F209+'[1]61 ALTE'!F209</f>
        <v>0</v>
      </c>
      <c r="G210" s="39">
        <f>'[1]POLITIA LOCALA'!G209+[1]ISU!G209+'[1]61 ALTE'!G209</f>
        <v>0</v>
      </c>
      <c r="H210" s="39">
        <f>'[1]POLITIA LOCALA'!H209+[1]ISU!H209+'[1]61 ALTE'!H209</f>
        <v>0</v>
      </c>
      <c r="I210" s="39">
        <f>'[1]POLITIA LOCALA'!I209+[1]ISU!I209+'[1]61 ALTE'!I209</f>
        <v>0</v>
      </c>
      <c r="J210" s="39">
        <f>'[1]POLITIA LOCALA'!J209+[1]ISU!J209+'[1]61 ALTE'!J209</f>
        <v>0</v>
      </c>
      <c r="K210" s="39">
        <f>'[1]POLITIA LOCALA'!K209+[1]ISU!K209+'[1]61 ALTE'!K209</f>
        <v>0</v>
      </c>
    </row>
    <row r="211" spans="1:11" s="61" customFormat="1" ht="18" hidden="1" customHeight="1">
      <c r="A211" s="99"/>
      <c r="B211" s="36"/>
      <c r="C211" s="28"/>
      <c r="D211" s="39" t="e">
        <f t="shared" si="22"/>
        <v>#REF!</v>
      </c>
      <c r="E211" s="39">
        <f>'[1]POLITIA LOCALA'!E210+[1]ISU!E210+'[1]61 ALTE'!E210</f>
        <v>0</v>
      </c>
      <c r="F211" s="39">
        <f>'[1]POLITIA LOCALA'!F210+[1]ISU!F210+'[1]61 ALTE'!F210</f>
        <v>0</v>
      </c>
      <c r="G211" s="39">
        <f>'[1]POLITIA LOCALA'!G210+[1]ISU!G210+'[1]61 ALTE'!G210</f>
        <v>0</v>
      </c>
      <c r="H211" s="39">
        <f>'[1]POLITIA LOCALA'!H210+[1]ISU!H210+'[1]61 ALTE'!H210</f>
        <v>0</v>
      </c>
      <c r="I211" s="39">
        <f>'[1]POLITIA LOCALA'!I210+[1]ISU!I210+'[1]61 ALTE'!I210</f>
        <v>0</v>
      </c>
      <c r="J211" s="39">
        <f>'[1]POLITIA LOCALA'!J210+[1]ISU!J210+'[1]61 ALTE'!J210</f>
        <v>0</v>
      </c>
      <c r="K211" s="39">
        <f>'[1]POLITIA LOCALA'!K210+[1]ISU!K210+'[1]61 ALTE'!K210</f>
        <v>0</v>
      </c>
    </row>
    <row r="212" spans="1:11" s="61" customFormat="1" ht="30" customHeight="1">
      <c r="A212" s="150" t="s">
        <v>392</v>
      </c>
      <c r="B212" s="150"/>
      <c r="C212" s="100">
        <v>56</v>
      </c>
      <c r="D212" s="56">
        <f>'[1]POLITIA LOCALA'!D211+[1]ISU!D211+'[1]61 ALTE'!D211</f>
        <v>0</v>
      </c>
      <c r="E212" s="56">
        <f>'[1]POLITIA LOCALA'!E211+[1]ISU!E211+'[1]61 ALTE'!E211</f>
        <v>0</v>
      </c>
      <c r="F212" s="56">
        <f>'[1]POLITIA LOCALA'!F211+[1]ISU!F211+'[1]61 ALTE'!F211</f>
        <v>0</v>
      </c>
      <c r="G212" s="56">
        <f>'[1]POLITIA LOCALA'!G211+[1]ISU!G211+'[1]61 ALTE'!G211</f>
        <v>0</v>
      </c>
      <c r="H212" s="56">
        <f>'[1]POLITIA LOCALA'!H211+[1]ISU!H211+'[1]61 ALTE'!H211</f>
        <v>0</v>
      </c>
      <c r="I212" s="56">
        <f>'[1]POLITIA LOCALA'!I211+[1]ISU!I211+'[1]61 ALTE'!I211</f>
        <v>0</v>
      </c>
      <c r="J212" s="56">
        <f>'[1]POLITIA LOCALA'!J211+[1]ISU!J211+'[1]61 ALTE'!J211</f>
        <v>0</v>
      </c>
      <c r="K212" s="56">
        <f>'[1]POLITIA LOCALA'!K211+[1]ISU!K211+'[1]61 ALTE'!K211</f>
        <v>0</v>
      </c>
    </row>
    <row r="213" spans="1:11" s="61" customFormat="1" ht="18" customHeight="1">
      <c r="A213" s="144" t="s">
        <v>393</v>
      </c>
      <c r="B213" s="144"/>
      <c r="C213" s="24" t="s">
        <v>394</v>
      </c>
      <c r="D213" s="38">
        <f>'[1]POLITIA LOCALA'!D212+[1]ISU!D212+'[1]61 ALTE'!D212</f>
        <v>0</v>
      </c>
      <c r="E213" s="38">
        <f>'[1]POLITIA LOCALA'!E212+[1]ISU!E212+'[1]61 ALTE'!E212</f>
        <v>0</v>
      </c>
      <c r="F213" s="38">
        <f>'[1]POLITIA LOCALA'!F212+[1]ISU!F212+'[1]61 ALTE'!F212</f>
        <v>0</v>
      </c>
      <c r="G213" s="38">
        <f>'[1]POLITIA LOCALA'!G212+[1]ISU!G212+'[1]61 ALTE'!G212</f>
        <v>0</v>
      </c>
      <c r="H213" s="38">
        <f>'[1]POLITIA LOCALA'!H212+[1]ISU!H212+'[1]61 ALTE'!H212</f>
        <v>0</v>
      </c>
      <c r="I213" s="38">
        <f>'[1]POLITIA LOCALA'!I212+[1]ISU!I212+'[1]61 ALTE'!I212</f>
        <v>0</v>
      </c>
      <c r="J213" s="38">
        <f>'[1]POLITIA LOCALA'!J212+[1]ISU!J212+'[1]61 ALTE'!J212</f>
        <v>0</v>
      </c>
      <c r="K213" s="38">
        <f>'[1]POLITIA LOCALA'!K212+[1]ISU!K212+'[1]61 ALTE'!K212</f>
        <v>0</v>
      </c>
    </row>
    <row r="214" spans="1:11" s="61" customFormat="1" ht="18" customHeight="1">
      <c r="A214" s="76"/>
      <c r="B214" s="101" t="s">
        <v>395</v>
      </c>
      <c r="C214" s="102" t="s">
        <v>396</v>
      </c>
      <c r="D214" s="39">
        <f>'[1]POLITIA LOCALA'!D213+[1]ISU!D213+'[1]61 ALTE'!D213</f>
        <v>0</v>
      </c>
      <c r="E214" s="39">
        <f>'[1]POLITIA LOCALA'!E213+[1]ISU!E213+'[1]61 ALTE'!E213</f>
        <v>0</v>
      </c>
      <c r="F214" s="39">
        <f>'[1]POLITIA LOCALA'!F213+[1]ISU!F213+'[1]61 ALTE'!F213</f>
        <v>0</v>
      </c>
      <c r="G214" s="39">
        <f>'[1]POLITIA LOCALA'!G213+[1]ISU!G213+'[1]61 ALTE'!G213</f>
        <v>0</v>
      </c>
      <c r="H214" s="39">
        <f>'[1]POLITIA LOCALA'!H213+[1]ISU!H213+'[1]61 ALTE'!H213</f>
        <v>0</v>
      </c>
      <c r="I214" s="39">
        <f>'[1]POLITIA LOCALA'!I213+[1]ISU!I213+'[1]61 ALTE'!I213</f>
        <v>0</v>
      </c>
      <c r="J214" s="39">
        <f>'[1]POLITIA LOCALA'!J213+[1]ISU!J213+'[1]61 ALTE'!J213</f>
        <v>0</v>
      </c>
      <c r="K214" s="39">
        <f>'[1]POLITIA LOCALA'!K213+[1]ISU!K213+'[1]61 ALTE'!K213</f>
        <v>0</v>
      </c>
    </row>
    <row r="215" spans="1:11" s="61" customFormat="1" ht="18" customHeight="1">
      <c r="A215" s="76"/>
      <c r="B215" s="101" t="s">
        <v>397</v>
      </c>
      <c r="C215" s="102" t="s">
        <v>398</v>
      </c>
      <c r="D215" s="39">
        <f>'[1]POLITIA LOCALA'!D214+[1]ISU!D214+'[1]61 ALTE'!D214</f>
        <v>0</v>
      </c>
      <c r="E215" s="39">
        <f>'[1]POLITIA LOCALA'!E214+[1]ISU!E214+'[1]61 ALTE'!E214</f>
        <v>0</v>
      </c>
      <c r="F215" s="39">
        <f>'[1]POLITIA LOCALA'!F214+[1]ISU!F214+'[1]61 ALTE'!F214</f>
        <v>0</v>
      </c>
      <c r="G215" s="39">
        <f>'[1]POLITIA LOCALA'!G214+[1]ISU!G214+'[1]61 ALTE'!G214</f>
        <v>0</v>
      </c>
      <c r="H215" s="39">
        <f>'[1]POLITIA LOCALA'!H214+[1]ISU!H214+'[1]61 ALTE'!H214</f>
        <v>0</v>
      </c>
      <c r="I215" s="39">
        <f>'[1]POLITIA LOCALA'!I214+[1]ISU!I214+'[1]61 ALTE'!I214</f>
        <v>0</v>
      </c>
      <c r="J215" s="39">
        <f>'[1]POLITIA LOCALA'!J214+[1]ISU!J214+'[1]61 ALTE'!J214</f>
        <v>0</v>
      </c>
      <c r="K215" s="39">
        <f>'[1]POLITIA LOCALA'!K214+[1]ISU!K214+'[1]61 ALTE'!K214</f>
        <v>0</v>
      </c>
    </row>
    <row r="216" spans="1:11" s="61" customFormat="1" ht="18" customHeight="1">
      <c r="A216" s="76"/>
      <c r="B216" s="101" t="s">
        <v>399</v>
      </c>
      <c r="C216" s="102" t="s">
        <v>400</v>
      </c>
      <c r="D216" s="39">
        <f>'[1]POLITIA LOCALA'!D215+[1]ISU!D215+'[1]61 ALTE'!D215</f>
        <v>0</v>
      </c>
      <c r="E216" s="39">
        <f>'[1]POLITIA LOCALA'!E215+[1]ISU!E215+'[1]61 ALTE'!E215</f>
        <v>0</v>
      </c>
      <c r="F216" s="39">
        <f>'[1]POLITIA LOCALA'!F215+[1]ISU!F215+'[1]61 ALTE'!F215</f>
        <v>0</v>
      </c>
      <c r="G216" s="39">
        <f>'[1]POLITIA LOCALA'!G215+[1]ISU!G215+'[1]61 ALTE'!G215</f>
        <v>0</v>
      </c>
      <c r="H216" s="39">
        <f>'[1]POLITIA LOCALA'!H215+[1]ISU!H215+'[1]61 ALTE'!H215</f>
        <v>0</v>
      </c>
      <c r="I216" s="39">
        <f>'[1]POLITIA LOCALA'!I215+[1]ISU!I215+'[1]61 ALTE'!I215</f>
        <v>0</v>
      </c>
      <c r="J216" s="39">
        <f>'[1]POLITIA LOCALA'!J215+[1]ISU!J215+'[1]61 ALTE'!J215</f>
        <v>0</v>
      </c>
      <c r="K216" s="39">
        <f>'[1]POLITIA LOCALA'!K215+[1]ISU!K215+'[1]61 ALTE'!K215</f>
        <v>0</v>
      </c>
    </row>
    <row r="217" spans="1:11" s="61" customFormat="1" ht="18" hidden="1" customHeight="1">
      <c r="A217" s="139" t="s">
        <v>401</v>
      </c>
      <c r="B217" s="139"/>
      <c r="C217" s="103" t="s">
        <v>402</v>
      </c>
      <c r="D217" s="38" t="e">
        <f t="shared" si="22"/>
        <v>#REF!</v>
      </c>
      <c r="E217" s="38">
        <f>'[1]POLITIA LOCALA'!E216+[1]ISU!E216+'[1]61 ALTE'!E216</f>
        <v>0</v>
      </c>
      <c r="F217" s="38">
        <f>'[1]POLITIA LOCALA'!F216+[1]ISU!F216+'[1]61 ALTE'!F216</f>
        <v>0</v>
      </c>
      <c r="G217" s="38">
        <f>'[1]POLITIA LOCALA'!G216+[1]ISU!G216+'[1]61 ALTE'!G216</f>
        <v>0</v>
      </c>
      <c r="H217" s="38">
        <f>'[1]POLITIA LOCALA'!H216+[1]ISU!H216+'[1]61 ALTE'!H216</f>
        <v>0</v>
      </c>
      <c r="I217" s="38">
        <f>'[1]POLITIA LOCALA'!I216+[1]ISU!I216+'[1]61 ALTE'!I216</f>
        <v>0</v>
      </c>
      <c r="J217" s="38">
        <f>'[1]POLITIA LOCALA'!J216+[1]ISU!J216+'[1]61 ALTE'!J216</f>
        <v>0</v>
      </c>
      <c r="K217" s="38">
        <f>'[1]POLITIA LOCALA'!K216+[1]ISU!K216+'[1]61 ALTE'!K216</f>
        <v>0</v>
      </c>
    </row>
    <row r="218" spans="1:11" s="61" customFormat="1" ht="18" hidden="1" customHeight="1">
      <c r="A218" s="76"/>
      <c r="B218" s="101" t="s">
        <v>395</v>
      </c>
      <c r="C218" s="102" t="s">
        <v>403</v>
      </c>
      <c r="D218" s="39" t="e">
        <f t="shared" si="22"/>
        <v>#REF!</v>
      </c>
      <c r="E218" s="39">
        <f>'[1]POLITIA LOCALA'!E217+[1]ISU!E217+'[1]61 ALTE'!E217</f>
        <v>0</v>
      </c>
      <c r="F218" s="39">
        <f>'[1]POLITIA LOCALA'!F217+[1]ISU!F217+'[1]61 ALTE'!F217</f>
        <v>0</v>
      </c>
      <c r="G218" s="39">
        <f>'[1]POLITIA LOCALA'!G217+[1]ISU!G217+'[1]61 ALTE'!G217</f>
        <v>0</v>
      </c>
      <c r="H218" s="39">
        <f>'[1]POLITIA LOCALA'!H217+[1]ISU!H217+'[1]61 ALTE'!H217</f>
        <v>0</v>
      </c>
      <c r="I218" s="39">
        <f>'[1]POLITIA LOCALA'!I217+[1]ISU!I217+'[1]61 ALTE'!I217</f>
        <v>0</v>
      </c>
      <c r="J218" s="39">
        <f>'[1]POLITIA LOCALA'!J217+[1]ISU!J217+'[1]61 ALTE'!J217</f>
        <v>0</v>
      </c>
      <c r="K218" s="39">
        <f>'[1]POLITIA LOCALA'!K217+[1]ISU!K217+'[1]61 ALTE'!K217</f>
        <v>0</v>
      </c>
    </row>
    <row r="219" spans="1:11" s="61" customFormat="1" ht="18" hidden="1" customHeight="1">
      <c r="A219" s="76"/>
      <c r="B219" s="101" t="s">
        <v>397</v>
      </c>
      <c r="C219" s="102" t="s">
        <v>404</v>
      </c>
      <c r="D219" s="39" t="e">
        <f t="shared" si="22"/>
        <v>#REF!</v>
      </c>
      <c r="E219" s="39">
        <f>'[1]POLITIA LOCALA'!E218+[1]ISU!E218+'[1]61 ALTE'!E218</f>
        <v>0</v>
      </c>
      <c r="F219" s="39">
        <f>'[1]POLITIA LOCALA'!F218+[1]ISU!F218+'[1]61 ALTE'!F218</f>
        <v>0</v>
      </c>
      <c r="G219" s="39">
        <f>'[1]POLITIA LOCALA'!G218+[1]ISU!G218+'[1]61 ALTE'!G218</f>
        <v>0</v>
      </c>
      <c r="H219" s="39">
        <f>'[1]POLITIA LOCALA'!H218+[1]ISU!H218+'[1]61 ALTE'!H218</f>
        <v>0</v>
      </c>
      <c r="I219" s="39">
        <f>'[1]POLITIA LOCALA'!I218+[1]ISU!I218+'[1]61 ALTE'!I218</f>
        <v>0</v>
      </c>
      <c r="J219" s="39">
        <f>'[1]POLITIA LOCALA'!J218+[1]ISU!J218+'[1]61 ALTE'!J218</f>
        <v>0</v>
      </c>
      <c r="K219" s="39">
        <f>'[1]POLITIA LOCALA'!K218+[1]ISU!K218+'[1]61 ALTE'!K218</f>
        <v>0</v>
      </c>
    </row>
    <row r="220" spans="1:11" s="61" customFormat="1" ht="18" hidden="1" customHeight="1">
      <c r="A220" s="76"/>
      <c r="B220" s="101" t="s">
        <v>399</v>
      </c>
      <c r="C220" s="102" t="s">
        <v>405</v>
      </c>
      <c r="D220" s="39" t="e">
        <f t="shared" si="22"/>
        <v>#REF!</v>
      </c>
      <c r="E220" s="39">
        <f t="shared" ref="E220:K220" si="25">E221+E222</f>
        <v>0</v>
      </c>
      <c r="F220" s="39">
        <f t="shared" si="25"/>
        <v>0</v>
      </c>
      <c r="G220" s="39">
        <f t="shared" si="25"/>
        <v>0</v>
      </c>
      <c r="H220" s="39">
        <f t="shared" si="25"/>
        <v>0</v>
      </c>
      <c r="I220" s="39">
        <f t="shared" si="25"/>
        <v>0</v>
      </c>
      <c r="J220" s="39">
        <f t="shared" si="25"/>
        <v>0</v>
      </c>
      <c r="K220" s="39">
        <f t="shared" si="25"/>
        <v>0</v>
      </c>
    </row>
    <row r="221" spans="1:11" s="61" customFormat="1" ht="18" hidden="1" customHeight="1">
      <c r="A221" s="139" t="s">
        <v>406</v>
      </c>
      <c r="B221" s="139"/>
      <c r="C221" s="103" t="s">
        <v>407</v>
      </c>
      <c r="D221" s="38" t="e">
        <f t="shared" si="22"/>
        <v>#REF!</v>
      </c>
      <c r="E221" s="38">
        <f>'[1]POLITIA LOCALA'!E220+[1]ISU!E220+'[1]61 ALTE'!E220</f>
        <v>0</v>
      </c>
      <c r="F221" s="38">
        <f>'[1]POLITIA LOCALA'!F220+[1]ISU!F220+'[1]61 ALTE'!F220</f>
        <v>0</v>
      </c>
      <c r="G221" s="38">
        <f>'[1]POLITIA LOCALA'!G220+[1]ISU!G220+'[1]61 ALTE'!G220</f>
        <v>0</v>
      </c>
      <c r="H221" s="38">
        <f>'[1]POLITIA LOCALA'!H220+[1]ISU!H220+'[1]61 ALTE'!H220</f>
        <v>0</v>
      </c>
      <c r="I221" s="38">
        <f>'[1]POLITIA LOCALA'!I220+[1]ISU!I220+'[1]61 ALTE'!I220</f>
        <v>0</v>
      </c>
      <c r="J221" s="38">
        <f>'[1]POLITIA LOCALA'!J220+[1]ISU!J220+'[1]61 ALTE'!J220</f>
        <v>0</v>
      </c>
      <c r="K221" s="38">
        <f>'[1]POLITIA LOCALA'!K220+[1]ISU!K220+'[1]61 ALTE'!K220</f>
        <v>0</v>
      </c>
    </row>
    <row r="222" spans="1:11" s="61" customFormat="1" ht="18" hidden="1" customHeight="1">
      <c r="A222" s="76"/>
      <c r="B222" s="101" t="s">
        <v>395</v>
      </c>
      <c r="C222" s="102" t="s">
        <v>408</v>
      </c>
      <c r="D222" s="39" t="e">
        <f t="shared" si="22"/>
        <v>#REF!</v>
      </c>
      <c r="E222" s="39">
        <f>'[1]POLITIA LOCALA'!E221+[1]ISU!E221+'[1]61 ALTE'!E221</f>
        <v>0</v>
      </c>
      <c r="F222" s="39">
        <f>'[1]POLITIA LOCALA'!F221+[1]ISU!F221+'[1]61 ALTE'!F221</f>
        <v>0</v>
      </c>
      <c r="G222" s="39">
        <f>'[1]POLITIA LOCALA'!G221+[1]ISU!G221+'[1]61 ALTE'!G221</f>
        <v>0</v>
      </c>
      <c r="H222" s="39">
        <f>'[1]POLITIA LOCALA'!H221+[1]ISU!H221+'[1]61 ALTE'!H221</f>
        <v>0</v>
      </c>
      <c r="I222" s="39">
        <f>'[1]POLITIA LOCALA'!I221+[1]ISU!I221+'[1]61 ALTE'!I221</f>
        <v>0</v>
      </c>
      <c r="J222" s="39">
        <f>'[1]POLITIA LOCALA'!J221+[1]ISU!J221+'[1]61 ALTE'!J221</f>
        <v>0</v>
      </c>
      <c r="K222" s="39">
        <f>'[1]POLITIA LOCALA'!K221+[1]ISU!K221+'[1]61 ALTE'!K221</f>
        <v>0</v>
      </c>
    </row>
    <row r="223" spans="1:11" s="61" customFormat="1" ht="18" hidden="1" customHeight="1">
      <c r="A223" s="76"/>
      <c r="B223" s="101" t="s">
        <v>397</v>
      </c>
      <c r="C223" s="102" t="s">
        <v>409</v>
      </c>
      <c r="D223" s="39" t="e">
        <f t="shared" si="22"/>
        <v>#REF!</v>
      </c>
      <c r="E223" s="39">
        <f>'[1]POLITIA LOCALA'!E222+[1]ISU!E222+'[1]61 ALTE'!E222</f>
        <v>0</v>
      </c>
      <c r="F223" s="39">
        <f>'[1]POLITIA LOCALA'!F222+[1]ISU!F222+'[1]61 ALTE'!F222</f>
        <v>0</v>
      </c>
      <c r="G223" s="39">
        <f>'[1]POLITIA LOCALA'!G222+[1]ISU!G222+'[1]61 ALTE'!G222</f>
        <v>0</v>
      </c>
      <c r="H223" s="39">
        <f>'[1]POLITIA LOCALA'!H222+[1]ISU!H222+'[1]61 ALTE'!H222</f>
        <v>0</v>
      </c>
      <c r="I223" s="39">
        <f>'[1]POLITIA LOCALA'!I222+[1]ISU!I222+'[1]61 ALTE'!I222</f>
        <v>0</v>
      </c>
      <c r="J223" s="39">
        <f>'[1]POLITIA LOCALA'!J222+[1]ISU!J222+'[1]61 ALTE'!J222</f>
        <v>0</v>
      </c>
      <c r="K223" s="39">
        <f>'[1]POLITIA LOCALA'!K222+[1]ISU!K222+'[1]61 ALTE'!K222</f>
        <v>0</v>
      </c>
    </row>
    <row r="224" spans="1:11" s="61" customFormat="1" ht="18" hidden="1" customHeight="1">
      <c r="A224" s="76"/>
      <c r="B224" s="101" t="s">
        <v>399</v>
      </c>
      <c r="C224" s="102" t="s">
        <v>410</v>
      </c>
      <c r="D224" s="39" t="e">
        <f t="shared" si="22"/>
        <v>#REF!</v>
      </c>
      <c r="E224" s="39">
        <f>'[1]POLITIA LOCALA'!E223+[1]ISU!E223+'[1]61 ALTE'!E223</f>
        <v>0</v>
      </c>
      <c r="F224" s="39">
        <f>'[1]POLITIA LOCALA'!F223+[1]ISU!F223+'[1]61 ALTE'!F223</f>
        <v>0</v>
      </c>
      <c r="G224" s="39">
        <f>'[1]POLITIA LOCALA'!G223+[1]ISU!G223+'[1]61 ALTE'!G223</f>
        <v>0</v>
      </c>
      <c r="H224" s="39">
        <f>'[1]POLITIA LOCALA'!H223+[1]ISU!H223+'[1]61 ALTE'!H223</f>
        <v>0</v>
      </c>
      <c r="I224" s="39">
        <f>'[1]POLITIA LOCALA'!I223+[1]ISU!I223+'[1]61 ALTE'!I223</f>
        <v>0</v>
      </c>
      <c r="J224" s="39">
        <f>'[1]POLITIA LOCALA'!J223+[1]ISU!J223+'[1]61 ALTE'!J223</f>
        <v>0</v>
      </c>
      <c r="K224" s="39">
        <f>'[1]POLITIA LOCALA'!K223+[1]ISU!K223+'[1]61 ALTE'!K223</f>
        <v>0</v>
      </c>
    </row>
    <row r="225" spans="1:11" s="61" customFormat="1" ht="18" hidden="1" customHeight="1">
      <c r="A225" s="139" t="s">
        <v>411</v>
      </c>
      <c r="B225" s="139"/>
      <c r="C225" s="103" t="s">
        <v>412</v>
      </c>
      <c r="D225" s="38" t="e">
        <f t="shared" si="22"/>
        <v>#REF!</v>
      </c>
      <c r="E225" s="38">
        <f>'[1]POLITIA LOCALA'!E224+[1]ISU!E224+'[1]61 ALTE'!E224</f>
        <v>0</v>
      </c>
      <c r="F225" s="38">
        <f>'[1]POLITIA LOCALA'!F224+[1]ISU!F224+'[1]61 ALTE'!F224</f>
        <v>0</v>
      </c>
      <c r="G225" s="38">
        <f>'[1]POLITIA LOCALA'!G224+[1]ISU!G224+'[1]61 ALTE'!G224</f>
        <v>0</v>
      </c>
      <c r="H225" s="38">
        <f>'[1]POLITIA LOCALA'!H224+[1]ISU!H224+'[1]61 ALTE'!H224</f>
        <v>0</v>
      </c>
      <c r="I225" s="38">
        <f>'[1]POLITIA LOCALA'!I224+[1]ISU!I224+'[1]61 ALTE'!I224</f>
        <v>0</v>
      </c>
      <c r="J225" s="38">
        <f>'[1]POLITIA LOCALA'!J224+[1]ISU!J224+'[1]61 ALTE'!J224</f>
        <v>0</v>
      </c>
      <c r="K225" s="38">
        <f>'[1]POLITIA LOCALA'!K224+[1]ISU!K224+'[1]61 ALTE'!K224</f>
        <v>0</v>
      </c>
    </row>
    <row r="226" spans="1:11" s="61" customFormat="1" ht="18" hidden="1" customHeight="1">
      <c r="A226" s="76"/>
      <c r="B226" s="101" t="s">
        <v>395</v>
      </c>
      <c r="C226" s="102" t="s">
        <v>413</v>
      </c>
      <c r="D226" s="39" t="e">
        <f t="shared" si="22"/>
        <v>#REF!</v>
      </c>
      <c r="E226" s="39">
        <f>'[1]POLITIA LOCALA'!E225+[1]ISU!E225+'[1]61 ALTE'!E225</f>
        <v>0</v>
      </c>
      <c r="F226" s="39">
        <f>'[1]POLITIA LOCALA'!F225+[1]ISU!F225+'[1]61 ALTE'!F225</f>
        <v>0</v>
      </c>
      <c r="G226" s="39">
        <f>'[1]POLITIA LOCALA'!G225+[1]ISU!G225+'[1]61 ALTE'!G225</f>
        <v>0</v>
      </c>
      <c r="H226" s="39">
        <f>'[1]POLITIA LOCALA'!H225+[1]ISU!H225+'[1]61 ALTE'!H225</f>
        <v>0</v>
      </c>
      <c r="I226" s="39">
        <f>'[1]POLITIA LOCALA'!I225+[1]ISU!I225+'[1]61 ALTE'!I225</f>
        <v>0</v>
      </c>
      <c r="J226" s="39">
        <f>'[1]POLITIA LOCALA'!J225+[1]ISU!J225+'[1]61 ALTE'!J225</f>
        <v>0</v>
      </c>
      <c r="K226" s="39">
        <f>'[1]POLITIA LOCALA'!K225+[1]ISU!K225+'[1]61 ALTE'!K225</f>
        <v>0</v>
      </c>
    </row>
    <row r="227" spans="1:11" s="61" customFormat="1" ht="18" hidden="1" customHeight="1">
      <c r="A227" s="76"/>
      <c r="B227" s="101" t="s">
        <v>397</v>
      </c>
      <c r="C227" s="102" t="s">
        <v>414</v>
      </c>
      <c r="D227" s="39" t="e">
        <f t="shared" si="22"/>
        <v>#REF!</v>
      </c>
      <c r="E227" s="39">
        <f>'[1]POLITIA LOCALA'!E226+[1]ISU!E226+'[1]61 ALTE'!E226</f>
        <v>0</v>
      </c>
      <c r="F227" s="39">
        <f>'[1]POLITIA LOCALA'!F226+[1]ISU!F226+'[1]61 ALTE'!F226</f>
        <v>0</v>
      </c>
      <c r="G227" s="39">
        <f>'[1]POLITIA LOCALA'!G226+[1]ISU!G226+'[1]61 ALTE'!G226</f>
        <v>0</v>
      </c>
      <c r="H227" s="39">
        <f>'[1]POLITIA LOCALA'!H226+[1]ISU!H226+'[1]61 ALTE'!H226</f>
        <v>0</v>
      </c>
      <c r="I227" s="39">
        <f>'[1]POLITIA LOCALA'!I226+[1]ISU!I226+'[1]61 ALTE'!I226</f>
        <v>0</v>
      </c>
      <c r="J227" s="39">
        <f>'[1]POLITIA LOCALA'!J226+[1]ISU!J226+'[1]61 ALTE'!J226</f>
        <v>0</v>
      </c>
      <c r="K227" s="39">
        <f>'[1]POLITIA LOCALA'!K226+[1]ISU!K226+'[1]61 ALTE'!K226</f>
        <v>0</v>
      </c>
    </row>
    <row r="228" spans="1:11" s="61" customFormat="1" ht="18" hidden="1" customHeight="1">
      <c r="A228" s="76"/>
      <c r="B228" s="101" t="s">
        <v>399</v>
      </c>
      <c r="C228" s="102" t="s">
        <v>415</v>
      </c>
      <c r="D228" s="39" t="e">
        <f t="shared" si="22"/>
        <v>#REF!</v>
      </c>
      <c r="E228" s="39">
        <f>'[1]POLITIA LOCALA'!E227+[1]ISU!E227+'[1]61 ALTE'!E227</f>
        <v>0</v>
      </c>
      <c r="F228" s="39">
        <f>'[1]POLITIA LOCALA'!F227+[1]ISU!F227+'[1]61 ALTE'!F227</f>
        <v>0</v>
      </c>
      <c r="G228" s="39">
        <f>'[1]POLITIA LOCALA'!G227+[1]ISU!G227+'[1]61 ALTE'!G227</f>
        <v>0</v>
      </c>
      <c r="H228" s="39">
        <f>'[1]POLITIA LOCALA'!H227+[1]ISU!H227+'[1]61 ALTE'!H227</f>
        <v>0</v>
      </c>
      <c r="I228" s="39">
        <f>'[1]POLITIA LOCALA'!I227+[1]ISU!I227+'[1]61 ALTE'!I227</f>
        <v>0</v>
      </c>
      <c r="J228" s="39">
        <f>'[1]POLITIA LOCALA'!J227+[1]ISU!J227+'[1]61 ALTE'!J227</f>
        <v>0</v>
      </c>
      <c r="K228" s="39">
        <f>'[1]POLITIA LOCALA'!K227+[1]ISU!K227+'[1]61 ALTE'!K227</f>
        <v>0</v>
      </c>
    </row>
    <row r="229" spans="1:11" s="61" customFormat="1" ht="18" hidden="1" customHeight="1">
      <c r="A229" s="139" t="s">
        <v>416</v>
      </c>
      <c r="B229" s="139"/>
      <c r="C229" s="103" t="s">
        <v>417</v>
      </c>
      <c r="D229" s="38" t="e">
        <f t="shared" si="22"/>
        <v>#REF!</v>
      </c>
      <c r="E229" s="38">
        <f>'[1]POLITIA LOCALA'!E228+[1]ISU!E228+'[1]61 ALTE'!E228</f>
        <v>0</v>
      </c>
      <c r="F229" s="38">
        <f>'[1]POLITIA LOCALA'!F228+[1]ISU!F228+'[1]61 ALTE'!F228</f>
        <v>0</v>
      </c>
      <c r="G229" s="38">
        <f>'[1]POLITIA LOCALA'!G228+[1]ISU!G228+'[1]61 ALTE'!G228</f>
        <v>0</v>
      </c>
      <c r="H229" s="38">
        <f>'[1]POLITIA LOCALA'!H228+[1]ISU!H228+'[1]61 ALTE'!H228</f>
        <v>0</v>
      </c>
      <c r="I229" s="38">
        <f>'[1]POLITIA LOCALA'!I228+[1]ISU!I228+'[1]61 ALTE'!I228</f>
        <v>0</v>
      </c>
      <c r="J229" s="38">
        <f>'[1]POLITIA LOCALA'!J228+[1]ISU!J228+'[1]61 ALTE'!J228</f>
        <v>0</v>
      </c>
      <c r="K229" s="38">
        <f>'[1]POLITIA LOCALA'!K228+[1]ISU!K228+'[1]61 ALTE'!K228</f>
        <v>0</v>
      </c>
    </row>
    <row r="230" spans="1:11" s="61" customFormat="1" ht="18" hidden="1" customHeight="1">
      <c r="A230" s="76"/>
      <c r="B230" s="101" t="s">
        <v>395</v>
      </c>
      <c r="C230" s="102" t="s">
        <v>418</v>
      </c>
      <c r="D230" s="39" t="e">
        <f t="shared" si="22"/>
        <v>#REF!</v>
      </c>
      <c r="E230" s="39">
        <f>'[1]POLITIA LOCALA'!E229+[1]ISU!E229+'[1]61 ALTE'!E229</f>
        <v>0</v>
      </c>
      <c r="F230" s="39">
        <f>'[1]POLITIA LOCALA'!F229+[1]ISU!F229+'[1]61 ALTE'!F229</f>
        <v>0</v>
      </c>
      <c r="G230" s="39">
        <f>'[1]POLITIA LOCALA'!G229+[1]ISU!G229+'[1]61 ALTE'!G229</f>
        <v>0</v>
      </c>
      <c r="H230" s="39">
        <f>'[1]POLITIA LOCALA'!H229+[1]ISU!H229+'[1]61 ALTE'!H229</f>
        <v>0</v>
      </c>
      <c r="I230" s="39">
        <f>'[1]POLITIA LOCALA'!I229+[1]ISU!I229+'[1]61 ALTE'!I229</f>
        <v>0</v>
      </c>
      <c r="J230" s="39">
        <f>'[1]POLITIA LOCALA'!J229+[1]ISU!J229+'[1]61 ALTE'!J229</f>
        <v>0</v>
      </c>
      <c r="K230" s="39">
        <f>'[1]POLITIA LOCALA'!K229+[1]ISU!K229+'[1]61 ALTE'!K229</f>
        <v>0</v>
      </c>
    </row>
    <row r="231" spans="1:11" s="61" customFormat="1" ht="18" hidden="1" customHeight="1">
      <c r="A231" s="76"/>
      <c r="B231" s="101" t="s">
        <v>397</v>
      </c>
      <c r="C231" s="102" t="s">
        <v>419</v>
      </c>
      <c r="D231" s="39" t="e">
        <f t="shared" si="22"/>
        <v>#REF!</v>
      </c>
      <c r="E231" s="39">
        <f>'[1]POLITIA LOCALA'!E230+[1]ISU!E230+'[1]61 ALTE'!E230</f>
        <v>0</v>
      </c>
      <c r="F231" s="39">
        <f>'[1]POLITIA LOCALA'!F230+[1]ISU!F230+'[1]61 ALTE'!F230</f>
        <v>0</v>
      </c>
      <c r="G231" s="39">
        <f>'[1]POLITIA LOCALA'!G230+[1]ISU!G230+'[1]61 ALTE'!G230</f>
        <v>0</v>
      </c>
      <c r="H231" s="39">
        <f>'[1]POLITIA LOCALA'!H230+[1]ISU!H230+'[1]61 ALTE'!H230</f>
        <v>0</v>
      </c>
      <c r="I231" s="39">
        <f>'[1]POLITIA LOCALA'!I230+[1]ISU!I230+'[1]61 ALTE'!I230</f>
        <v>0</v>
      </c>
      <c r="J231" s="39">
        <f>'[1]POLITIA LOCALA'!J230+[1]ISU!J230+'[1]61 ALTE'!J230</f>
        <v>0</v>
      </c>
      <c r="K231" s="39">
        <f>'[1]POLITIA LOCALA'!K230+[1]ISU!K230+'[1]61 ALTE'!K230</f>
        <v>0</v>
      </c>
    </row>
    <row r="232" spans="1:11" s="61" customFormat="1" ht="18" hidden="1" customHeight="1">
      <c r="A232" s="76"/>
      <c r="B232" s="101" t="s">
        <v>399</v>
      </c>
      <c r="C232" s="102" t="s">
        <v>420</v>
      </c>
      <c r="D232" s="39" t="e">
        <f t="shared" si="22"/>
        <v>#REF!</v>
      </c>
      <c r="E232" s="39">
        <f t="shared" ref="E232:K232" si="26">E233+E234</f>
        <v>0</v>
      </c>
      <c r="F232" s="39">
        <f t="shared" si="26"/>
        <v>0</v>
      </c>
      <c r="G232" s="39">
        <f t="shared" si="26"/>
        <v>0</v>
      </c>
      <c r="H232" s="39">
        <f t="shared" si="26"/>
        <v>0</v>
      </c>
      <c r="I232" s="39">
        <f t="shared" si="26"/>
        <v>0</v>
      </c>
      <c r="J232" s="39">
        <f t="shared" si="26"/>
        <v>0</v>
      </c>
      <c r="K232" s="39">
        <f t="shared" si="26"/>
        <v>0</v>
      </c>
    </row>
    <row r="233" spans="1:11" s="61" customFormat="1" ht="18" hidden="1" customHeight="1">
      <c r="A233" s="139" t="s">
        <v>421</v>
      </c>
      <c r="B233" s="139"/>
      <c r="C233" s="103" t="s">
        <v>422</v>
      </c>
      <c r="D233" s="38" t="e">
        <f t="shared" si="22"/>
        <v>#REF!</v>
      </c>
      <c r="E233" s="38">
        <f>'[1]POLITIA LOCALA'!E232+[1]ISU!E232+'[1]61 ALTE'!E232</f>
        <v>0</v>
      </c>
      <c r="F233" s="38">
        <f>'[1]POLITIA LOCALA'!F232+[1]ISU!F232+'[1]61 ALTE'!F232</f>
        <v>0</v>
      </c>
      <c r="G233" s="38">
        <f>'[1]POLITIA LOCALA'!G232+[1]ISU!G232+'[1]61 ALTE'!G232</f>
        <v>0</v>
      </c>
      <c r="H233" s="38">
        <f>'[1]POLITIA LOCALA'!H232+[1]ISU!H232+'[1]61 ALTE'!H232</f>
        <v>0</v>
      </c>
      <c r="I233" s="38">
        <f>'[1]POLITIA LOCALA'!I232+[1]ISU!I232+'[1]61 ALTE'!I232</f>
        <v>0</v>
      </c>
      <c r="J233" s="38">
        <f>'[1]POLITIA LOCALA'!J232+[1]ISU!J232+'[1]61 ALTE'!J232</f>
        <v>0</v>
      </c>
      <c r="K233" s="38">
        <f>'[1]POLITIA LOCALA'!K232+[1]ISU!K232+'[1]61 ALTE'!K232</f>
        <v>0</v>
      </c>
    </row>
    <row r="234" spans="1:11" s="61" customFormat="1" ht="18" hidden="1" customHeight="1">
      <c r="A234" s="76"/>
      <c r="B234" s="101" t="s">
        <v>395</v>
      </c>
      <c r="C234" s="102" t="s">
        <v>423</v>
      </c>
      <c r="D234" s="39" t="e">
        <f t="shared" si="22"/>
        <v>#REF!</v>
      </c>
      <c r="E234" s="39">
        <f>'[1]POLITIA LOCALA'!E233+[1]ISU!E233+'[1]61 ALTE'!E233</f>
        <v>0</v>
      </c>
      <c r="F234" s="39">
        <f>'[1]POLITIA LOCALA'!F233+[1]ISU!F233+'[1]61 ALTE'!F233</f>
        <v>0</v>
      </c>
      <c r="G234" s="39">
        <f>'[1]POLITIA LOCALA'!G233+[1]ISU!G233+'[1]61 ALTE'!G233</f>
        <v>0</v>
      </c>
      <c r="H234" s="39">
        <f>'[1]POLITIA LOCALA'!H233+[1]ISU!H233+'[1]61 ALTE'!H233</f>
        <v>0</v>
      </c>
      <c r="I234" s="39">
        <f>'[1]POLITIA LOCALA'!I233+[1]ISU!I233+'[1]61 ALTE'!I233</f>
        <v>0</v>
      </c>
      <c r="J234" s="39">
        <f>'[1]POLITIA LOCALA'!J233+[1]ISU!J233+'[1]61 ALTE'!J233</f>
        <v>0</v>
      </c>
      <c r="K234" s="39">
        <f>'[1]POLITIA LOCALA'!K233+[1]ISU!K233+'[1]61 ALTE'!K233</f>
        <v>0</v>
      </c>
    </row>
    <row r="235" spans="1:11" s="61" customFormat="1" ht="18" hidden="1" customHeight="1">
      <c r="A235" s="76"/>
      <c r="B235" s="101" t="s">
        <v>397</v>
      </c>
      <c r="C235" s="102" t="s">
        <v>424</v>
      </c>
      <c r="D235" s="39" t="e">
        <f t="shared" si="22"/>
        <v>#REF!</v>
      </c>
      <c r="E235" s="39">
        <f>'[1]POLITIA LOCALA'!E234+[1]ISU!E234+'[1]61 ALTE'!E234</f>
        <v>0</v>
      </c>
      <c r="F235" s="39">
        <f>'[1]POLITIA LOCALA'!F234+[1]ISU!F234+'[1]61 ALTE'!F234</f>
        <v>0</v>
      </c>
      <c r="G235" s="39">
        <f>'[1]POLITIA LOCALA'!G234+[1]ISU!G234+'[1]61 ALTE'!G234</f>
        <v>0</v>
      </c>
      <c r="H235" s="39">
        <f>'[1]POLITIA LOCALA'!H234+[1]ISU!H234+'[1]61 ALTE'!H234</f>
        <v>0</v>
      </c>
      <c r="I235" s="39">
        <f>'[1]POLITIA LOCALA'!I234+[1]ISU!I234+'[1]61 ALTE'!I234</f>
        <v>0</v>
      </c>
      <c r="J235" s="39">
        <f>'[1]POLITIA LOCALA'!J234+[1]ISU!J234+'[1]61 ALTE'!J234</f>
        <v>0</v>
      </c>
      <c r="K235" s="39">
        <f>'[1]POLITIA LOCALA'!K234+[1]ISU!K234+'[1]61 ALTE'!K234</f>
        <v>0</v>
      </c>
    </row>
    <row r="236" spans="1:11" s="61" customFormat="1" ht="18" hidden="1" customHeight="1">
      <c r="A236" s="76"/>
      <c r="B236" s="101" t="s">
        <v>399</v>
      </c>
      <c r="C236" s="102" t="s">
        <v>425</v>
      </c>
      <c r="D236" s="39" t="e">
        <f t="shared" si="22"/>
        <v>#REF!</v>
      </c>
      <c r="E236" s="39">
        <f>'[1]POLITIA LOCALA'!E235+[1]ISU!E235+'[1]61 ALTE'!E235</f>
        <v>0</v>
      </c>
      <c r="F236" s="39">
        <f>'[1]POLITIA LOCALA'!F235+[1]ISU!F235+'[1]61 ALTE'!F235</f>
        <v>0</v>
      </c>
      <c r="G236" s="39">
        <f>'[1]POLITIA LOCALA'!G235+[1]ISU!G235+'[1]61 ALTE'!G235</f>
        <v>0</v>
      </c>
      <c r="H236" s="39">
        <f>'[1]POLITIA LOCALA'!H235+[1]ISU!H235+'[1]61 ALTE'!H235</f>
        <v>0</v>
      </c>
      <c r="I236" s="39">
        <f>'[1]POLITIA LOCALA'!I235+[1]ISU!I235+'[1]61 ALTE'!I235</f>
        <v>0</v>
      </c>
      <c r="J236" s="39">
        <f>'[1]POLITIA LOCALA'!J235+[1]ISU!J235+'[1]61 ALTE'!J235</f>
        <v>0</v>
      </c>
      <c r="K236" s="39">
        <f>'[1]POLITIA LOCALA'!K235+[1]ISU!K235+'[1]61 ALTE'!K235</f>
        <v>0</v>
      </c>
    </row>
    <row r="237" spans="1:11" s="61" customFormat="1" ht="18" hidden="1" customHeight="1">
      <c r="A237" s="139" t="s">
        <v>426</v>
      </c>
      <c r="B237" s="139"/>
      <c r="C237" s="103" t="s">
        <v>427</v>
      </c>
      <c r="D237" s="38" t="e">
        <f t="shared" ref="D237:D267" si="27">D238+D242+D243+D248+D247+D249+D250+D251+D252+D253+D254</f>
        <v>#REF!</v>
      </c>
      <c r="E237" s="38">
        <f>'[1]POLITIA LOCALA'!E236+[1]ISU!E236+'[1]61 ALTE'!E236</f>
        <v>0</v>
      </c>
      <c r="F237" s="38">
        <f>'[1]POLITIA LOCALA'!F236+[1]ISU!F236+'[1]61 ALTE'!F236</f>
        <v>0</v>
      </c>
      <c r="G237" s="38">
        <f>'[1]POLITIA LOCALA'!G236+[1]ISU!G236+'[1]61 ALTE'!G236</f>
        <v>0</v>
      </c>
      <c r="H237" s="38">
        <f>'[1]POLITIA LOCALA'!H236+[1]ISU!H236+'[1]61 ALTE'!H236</f>
        <v>0</v>
      </c>
      <c r="I237" s="38">
        <f>'[1]POLITIA LOCALA'!I236+[1]ISU!I236+'[1]61 ALTE'!I236</f>
        <v>0</v>
      </c>
      <c r="J237" s="38">
        <f>'[1]POLITIA LOCALA'!J236+[1]ISU!J236+'[1]61 ALTE'!J236</f>
        <v>0</v>
      </c>
      <c r="K237" s="38">
        <f>'[1]POLITIA LOCALA'!K236+[1]ISU!K236+'[1]61 ALTE'!K236</f>
        <v>0</v>
      </c>
    </row>
    <row r="238" spans="1:11" s="61" customFormat="1" ht="18" hidden="1" customHeight="1">
      <c r="A238" s="76"/>
      <c r="B238" s="101" t="s">
        <v>395</v>
      </c>
      <c r="C238" s="102" t="s">
        <v>428</v>
      </c>
      <c r="D238" s="39" t="e">
        <f t="shared" si="27"/>
        <v>#REF!</v>
      </c>
      <c r="E238" s="39">
        <f>'[1]POLITIA LOCALA'!E237+[1]ISU!E237+'[1]61 ALTE'!E237</f>
        <v>0</v>
      </c>
      <c r="F238" s="39">
        <f>'[1]POLITIA LOCALA'!F237+[1]ISU!F237+'[1]61 ALTE'!F237</f>
        <v>0</v>
      </c>
      <c r="G238" s="39">
        <f>'[1]POLITIA LOCALA'!G237+[1]ISU!G237+'[1]61 ALTE'!G237</f>
        <v>0</v>
      </c>
      <c r="H238" s="39">
        <f>'[1]POLITIA LOCALA'!H237+[1]ISU!H237+'[1]61 ALTE'!H237</f>
        <v>0</v>
      </c>
      <c r="I238" s="39">
        <f>'[1]POLITIA LOCALA'!I237+[1]ISU!I237+'[1]61 ALTE'!I237</f>
        <v>0</v>
      </c>
      <c r="J238" s="39">
        <f>'[1]POLITIA LOCALA'!J237+[1]ISU!J237+'[1]61 ALTE'!J237</f>
        <v>0</v>
      </c>
      <c r="K238" s="39">
        <f>'[1]POLITIA LOCALA'!K237+[1]ISU!K237+'[1]61 ALTE'!K237</f>
        <v>0</v>
      </c>
    </row>
    <row r="239" spans="1:11" s="61" customFormat="1" ht="18" hidden="1" customHeight="1">
      <c r="A239" s="76"/>
      <c r="B239" s="101" t="s">
        <v>397</v>
      </c>
      <c r="C239" s="102" t="s">
        <v>429</v>
      </c>
      <c r="D239" s="39" t="e">
        <f t="shared" si="27"/>
        <v>#REF!</v>
      </c>
      <c r="E239" s="39">
        <f>'[1]POLITIA LOCALA'!E238+[1]ISU!E238+'[1]61 ALTE'!E238</f>
        <v>0</v>
      </c>
      <c r="F239" s="39">
        <f>'[1]POLITIA LOCALA'!F238+[1]ISU!F238+'[1]61 ALTE'!F238</f>
        <v>0</v>
      </c>
      <c r="G239" s="39">
        <f>'[1]POLITIA LOCALA'!G238+[1]ISU!G238+'[1]61 ALTE'!G238</f>
        <v>0</v>
      </c>
      <c r="H239" s="39">
        <f>'[1]POLITIA LOCALA'!H238+[1]ISU!H238+'[1]61 ALTE'!H238</f>
        <v>0</v>
      </c>
      <c r="I239" s="39">
        <f>'[1]POLITIA LOCALA'!I238+[1]ISU!I238+'[1]61 ALTE'!I238</f>
        <v>0</v>
      </c>
      <c r="J239" s="39">
        <f>'[1]POLITIA LOCALA'!J238+[1]ISU!J238+'[1]61 ALTE'!J238</f>
        <v>0</v>
      </c>
      <c r="K239" s="39">
        <f>'[1]POLITIA LOCALA'!K238+[1]ISU!K238+'[1]61 ALTE'!K238</f>
        <v>0</v>
      </c>
    </row>
    <row r="240" spans="1:11" s="61" customFormat="1" ht="18" hidden="1" customHeight="1">
      <c r="A240" s="76"/>
      <c r="B240" s="101" t="s">
        <v>399</v>
      </c>
      <c r="C240" s="102" t="s">
        <v>430</v>
      </c>
      <c r="D240" s="39" t="e">
        <f t="shared" si="27"/>
        <v>#REF!</v>
      </c>
      <c r="E240" s="39">
        <f>'[1]POLITIA LOCALA'!E239+[1]ISU!E239+'[1]61 ALTE'!E239</f>
        <v>0</v>
      </c>
      <c r="F240" s="39">
        <f>'[1]POLITIA LOCALA'!F239+[1]ISU!F239+'[1]61 ALTE'!F239</f>
        <v>0</v>
      </c>
      <c r="G240" s="39">
        <f>'[1]POLITIA LOCALA'!G239+[1]ISU!G239+'[1]61 ALTE'!G239</f>
        <v>0</v>
      </c>
      <c r="H240" s="39">
        <f>'[1]POLITIA LOCALA'!H239+[1]ISU!H239+'[1]61 ALTE'!H239</f>
        <v>0</v>
      </c>
      <c r="I240" s="39">
        <f>'[1]POLITIA LOCALA'!I239+[1]ISU!I239+'[1]61 ALTE'!I239</f>
        <v>0</v>
      </c>
      <c r="J240" s="39">
        <f>'[1]POLITIA LOCALA'!J239+[1]ISU!J239+'[1]61 ALTE'!J239</f>
        <v>0</v>
      </c>
      <c r="K240" s="39">
        <f>'[1]POLITIA LOCALA'!K239+[1]ISU!K239+'[1]61 ALTE'!K239</f>
        <v>0</v>
      </c>
    </row>
    <row r="241" spans="1:11" s="61" customFormat="1" ht="18" hidden="1" customHeight="1">
      <c r="A241" s="140" t="s">
        <v>431</v>
      </c>
      <c r="B241" s="141"/>
      <c r="C241" s="103" t="s">
        <v>432</v>
      </c>
      <c r="D241" s="38" t="e">
        <f t="shared" si="27"/>
        <v>#REF!</v>
      </c>
      <c r="E241" s="38">
        <f>'[1]POLITIA LOCALA'!E240+[1]ISU!E240+'[1]61 ALTE'!E240</f>
        <v>0</v>
      </c>
      <c r="F241" s="38">
        <f>'[1]POLITIA LOCALA'!F240+[1]ISU!F240+'[1]61 ALTE'!F240</f>
        <v>0</v>
      </c>
      <c r="G241" s="38">
        <f>'[1]POLITIA LOCALA'!G240+[1]ISU!G240+'[1]61 ALTE'!G240</f>
        <v>0</v>
      </c>
      <c r="H241" s="38">
        <f>'[1]POLITIA LOCALA'!H240+[1]ISU!H240+'[1]61 ALTE'!H240</f>
        <v>0</v>
      </c>
      <c r="I241" s="38">
        <f>'[1]POLITIA LOCALA'!I240+[1]ISU!I240+'[1]61 ALTE'!I240</f>
        <v>0</v>
      </c>
      <c r="J241" s="38">
        <f>'[1]POLITIA LOCALA'!J240+[1]ISU!J240+'[1]61 ALTE'!J240</f>
        <v>0</v>
      </c>
      <c r="K241" s="38">
        <f>'[1]POLITIA LOCALA'!K240+[1]ISU!K240+'[1]61 ALTE'!K240</f>
        <v>0</v>
      </c>
    </row>
    <row r="242" spans="1:11" s="61" customFormat="1" ht="18" hidden="1" customHeight="1">
      <c r="A242" s="104"/>
      <c r="B242" s="105" t="s">
        <v>433</v>
      </c>
      <c r="C242" s="106" t="s">
        <v>434</v>
      </c>
      <c r="D242" s="39" t="e">
        <f t="shared" si="27"/>
        <v>#REF!</v>
      </c>
      <c r="E242" s="39">
        <f>'[1]POLITIA LOCALA'!E241+[1]ISU!E241+'[1]61 ALTE'!E241</f>
        <v>0</v>
      </c>
      <c r="F242" s="39">
        <f>'[1]POLITIA LOCALA'!F241+[1]ISU!F241+'[1]61 ALTE'!F241</f>
        <v>0</v>
      </c>
      <c r="G242" s="39">
        <f>'[1]POLITIA LOCALA'!G241+[1]ISU!G241+'[1]61 ALTE'!G241</f>
        <v>0</v>
      </c>
      <c r="H242" s="39">
        <f>'[1]POLITIA LOCALA'!H241+[1]ISU!H241+'[1]61 ALTE'!H241</f>
        <v>0</v>
      </c>
      <c r="I242" s="39">
        <f>'[1]POLITIA LOCALA'!I241+[1]ISU!I241+'[1]61 ALTE'!I241</f>
        <v>0</v>
      </c>
      <c r="J242" s="39">
        <f>'[1]POLITIA LOCALA'!J241+[1]ISU!J241+'[1]61 ALTE'!J241</f>
        <v>0</v>
      </c>
      <c r="K242" s="39">
        <f>'[1]POLITIA LOCALA'!K241+[1]ISU!K241+'[1]61 ALTE'!K241</f>
        <v>0</v>
      </c>
    </row>
    <row r="243" spans="1:11" s="61" customFormat="1" ht="18" hidden="1" customHeight="1">
      <c r="A243" s="104"/>
      <c r="B243" s="105" t="s">
        <v>435</v>
      </c>
      <c r="C243" s="106" t="s">
        <v>436</v>
      </c>
      <c r="D243" s="39" t="e">
        <f t="shared" si="27"/>
        <v>#REF!</v>
      </c>
      <c r="E243" s="39">
        <f>'[1]POLITIA LOCALA'!E242+[1]ISU!E242+'[1]61 ALTE'!E242</f>
        <v>0</v>
      </c>
      <c r="F243" s="39">
        <f>'[1]POLITIA LOCALA'!F242+[1]ISU!F242+'[1]61 ALTE'!F242</f>
        <v>0</v>
      </c>
      <c r="G243" s="39">
        <f>'[1]POLITIA LOCALA'!G242+[1]ISU!G242+'[1]61 ALTE'!G242</f>
        <v>0</v>
      </c>
      <c r="H243" s="39">
        <f>'[1]POLITIA LOCALA'!H242+[1]ISU!H242+'[1]61 ALTE'!H242</f>
        <v>0</v>
      </c>
      <c r="I243" s="39">
        <f>'[1]POLITIA LOCALA'!I242+[1]ISU!I242+'[1]61 ALTE'!I242</f>
        <v>0</v>
      </c>
      <c r="J243" s="39">
        <f>'[1]POLITIA LOCALA'!J242+[1]ISU!J242+'[1]61 ALTE'!J242</f>
        <v>0</v>
      </c>
      <c r="K243" s="39">
        <f>'[1]POLITIA LOCALA'!K242+[1]ISU!K242+'[1]61 ALTE'!K242</f>
        <v>0</v>
      </c>
    </row>
    <row r="244" spans="1:11" s="61" customFormat="1" ht="18" hidden="1" customHeight="1">
      <c r="A244" s="104"/>
      <c r="B244" s="105" t="s">
        <v>437</v>
      </c>
      <c r="C244" s="106" t="s">
        <v>438</v>
      </c>
      <c r="D244" s="39" t="e">
        <f t="shared" si="27"/>
        <v>#REF!</v>
      </c>
      <c r="E244" s="39">
        <f t="shared" ref="E244:K244" si="28">E245+E246</f>
        <v>0</v>
      </c>
      <c r="F244" s="39">
        <f t="shared" si="28"/>
        <v>0</v>
      </c>
      <c r="G244" s="39">
        <f t="shared" si="28"/>
        <v>0</v>
      </c>
      <c r="H244" s="39">
        <f t="shared" si="28"/>
        <v>0</v>
      </c>
      <c r="I244" s="39">
        <f t="shared" si="28"/>
        <v>0</v>
      </c>
      <c r="J244" s="39">
        <f t="shared" si="28"/>
        <v>0</v>
      </c>
      <c r="K244" s="39">
        <f t="shared" si="28"/>
        <v>0</v>
      </c>
    </row>
    <row r="245" spans="1:11" s="61" customFormat="1" ht="18" hidden="1" customHeight="1">
      <c r="A245" s="140" t="s">
        <v>439</v>
      </c>
      <c r="B245" s="141"/>
      <c r="C245" s="103" t="s">
        <v>440</v>
      </c>
      <c r="D245" s="38" t="e">
        <f t="shared" si="27"/>
        <v>#REF!</v>
      </c>
      <c r="E245" s="38">
        <f>'[1]POLITIA LOCALA'!E244+[1]ISU!E244+'[1]61 ALTE'!E244</f>
        <v>0</v>
      </c>
      <c r="F245" s="38">
        <f>'[1]POLITIA LOCALA'!F244+[1]ISU!F244+'[1]61 ALTE'!F244</f>
        <v>0</v>
      </c>
      <c r="G245" s="38">
        <f>'[1]POLITIA LOCALA'!G244+[1]ISU!G244+'[1]61 ALTE'!G244</f>
        <v>0</v>
      </c>
      <c r="H245" s="38">
        <f>'[1]POLITIA LOCALA'!H244+[1]ISU!H244+'[1]61 ALTE'!H244</f>
        <v>0</v>
      </c>
      <c r="I245" s="38">
        <f>'[1]POLITIA LOCALA'!I244+[1]ISU!I244+'[1]61 ALTE'!I244</f>
        <v>0</v>
      </c>
      <c r="J245" s="38">
        <f>'[1]POLITIA LOCALA'!J244+[1]ISU!J244+'[1]61 ALTE'!J244</f>
        <v>0</v>
      </c>
      <c r="K245" s="38">
        <f>'[1]POLITIA LOCALA'!K244+[1]ISU!K244+'[1]61 ALTE'!K244</f>
        <v>0</v>
      </c>
    </row>
    <row r="246" spans="1:11" s="61" customFormat="1" ht="18" hidden="1" customHeight="1">
      <c r="A246" s="104"/>
      <c r="B246" s="105" t="s">
        <v>433</v>
      </c>
      <c r="C246" s="106" t="s">
        <v>441</v>
      </c>
      <c r="D246" s="39" t="e">
        <f t="shared" si="27"/>
        <v>#REF!</v>
      </c>
      <c r="E246" s="39">
        <f>'[1]POLITIA LOCALA'!E245+[1]ISU!E245+'[1]61 ALTE'!E245</f>
        <v>0</v>
      </c>
      <c r="F246" s="39">
        <f>'[1]POLITIA LOCALA'!F245+[1]ISU!F245+'[1]61 ALTE'!F245</f>
        <v>0</v>
      </c>
      <c r="G246" s="39">
        <f>'[1]POLITIA LOCALA'!G245+[1]ISU!G245+'[1]61 ALTE'!G245</f>
        <v>0</v>
      </c>
      <c r="H246" s="39">
        <f>'[1]POLITIA LOCALA'!H245+[1]ISU!H245+'[1]61 ALTE'!H245</f>
        <v>0</v>
      </c>
      <c r="I246" s="39">
        <f>'[1]POLITIA LOCALA'!I245+[1]ISU!I245+'[1]61 ALTE'!I245</f>
        <v>0</v>
      </c>
      <c r="J246" s="39">
        <f>'[1]POLITIA LOCALA'!J245+[1]ISU!J245+'[1]61 ALTE'!J245</f>
        <v>0</v>
      </c>
      <c r="K246" s="39">
        <f>'[1]POLITIA LOCALA'!K245+[1]ISU!K245+'[1]61 ALTE'!K245</f>
        <v>0</v>
      </c>
    </row>
    <row r="247" spans="1:11" s="61" customFormat="1" ht="18" hidden="1" customHeight="1">
      <c r="A247" s="104"/>
      <c r="B247" s="105" t="s">
        <v>442</v>
      </c>
      <c r="C247" s="106" t="s">
        <v>443</v>
      </c>
      <c r="D247" s="39" t="e">
        <f t="shared" si="27"/>
        <v>#REF!</v>
      </c>
      <c r="E247" s="39">
        <f>'[1]POLITIA LOCALA'!E246+[1]ISU!E246+'[1]61 ALTE'!E246</f>
        <v>0</v>
      </c>
      <c r="F247" s="39">
        <f>'[1]POLITIA LOCALA'!F246+[1]ISU!F246+'[1]61 ALTE'!F246</f>
        <v>0</v>
      </c>
      <c r="G247" s="39">
        <f>'[1]POLITIA LOCALA'!G246+[1]ISU!G246+'[1]61 ALTE'!G246</f>
        <v>0</v>
      </c>
      <c r="H247" s="39">
        <f>'[1]POLITIA LOCALA'!H246+[1]ISU!H246+'[1]61 ALTE'!H246</f>
        <v>0</v>
      </c>
      <c r="I247" s="39">
        <f>'[1]POLITIA LOCALA'!I246+[1]ISU!I246+'[1]61 ALTE'!I246</f>
        <v>0</v>
      </c>
      <c r="J247" s="39">
        <f>'[1]POLITIA LOCALA'!J246+[1]ISU!J246+'[1]61 ALTE'!J246</f>
        <v>0</v>
      </c>
      <c r="K247" s="39">
        <f>'[1]POLITIA LOCALA'!K246+[1]ISU!K246+'[1]61 ALTE'!K246</f>
        <v>0</v>
      </c>
    </row>
    <row r="248" spans="1:11" s="61" customFormat="1" ht="18" hidden="1" customHeight="1">
      <c r="A248" s="104"/>
      <c r="B248" s="105" t="s">
        <v>437</v>
      </c>
      <c r="C248" s="106" t="s">
        <v>444</v>
      </c>
      <c r="D248" s="39" t="e">
        <f t="shared" si="27"/>
        <v>#REF!</v>
      </c>
      <c r="E248" s="39">
        <f>'[1]POLITIA LOCALA'!E247+[1]ISU!E247+'[1]61 ALTE'!E247</f>
        <v>0</v>
      </c>
      <c r="F248" s="39">
        <f>'[1]POLITIA LOCALA'!F247+[1]ISU!F247+'[1]61 ALTE'!F247</f>
        <v>0</v>
      </c>
      <c r="G248" s="39">
        <f>'[1]POLITIA LOCALA'!G247+[1]ISU!G247+'[1]61 ALTE'!G247</f>
        <v>0</v>
      </c>
      <c r="H248" s="39">
        <f>'[1]POLITIA LOCALA'!H247+[1]ISU!H247+'[1]61 ALTE'!H247</f>
        <v>0</v>
      </c>
      <c r="I248" s="39">
        <f>'[1]POLITIA LOCALA'!I247+[1]ISU!I247+'[1]61 ALTE'!I247</f>
        <v>0</v>
      </c>
      <c r="J248" s="39">
        <f>'[1]POLITIA LOCALA'!J247+[1]ISU!J247+'[1]61 ALTE'!J247</f>
        <v>0</v>
      </c>
      <c r="K248" s="39">
        <f>'[1]POLITIA LOCALA'!K247+[1]ISU!K247+'[1]61 ALTE'!K247</f>
        <v>0</v>
      </c>
    </row>
    <row r="249" spans="1:11" s="61" customFormat="1" ht="18" hidden="1" customHeight="1">
      <c r="A249" s="142" t="s">
        <v>445</v>
      </c>
      <c r="B249" s="142"/>
      <c r="C249" s="103" t="s">
        <v>446</v>
      </c>
      <c r="D249" s="38" t="e">
        <f t="shared" si="27"/>
        <v>#REF!</v>
      </c>
      <c r="E249" s="38">
        <f>'[1]POLITIA LOCALA'!E248+[1]ISU!E248+'[1]61 ALTE'!E248</f>
        <v>0</v>
      </c>
      <c r="F249" s="38">
        <f>'[1]POLITIA LOCALA'!F248+[1]ISU!F248+'[1]61 ALTE'!F248</f>
        <v>0</v>
      </c>
      <c r="G249" s="38">
        <f>'[1]POLITIA LOCALA'!G248+[1]ISU!G248+'[1]61 ALTE'!G248</f>
        <v>0</v>
      </c>
      <c r="H249" s="38">
        <f>'[1]POLITIA LOCALA'!H248+[1]ISU!H248+'[1]61 ALTE'!H248</f>
        <v>0</v>
      </c>
      <c r="I249" s="38">
        <f>'[1]POLITIA LOCALA'!I248+[1]ISU!I248+'[1]61 ALTE'!I248</f>
        <v>0</v>
      </c>
      <c r="J249" s="38">
        <f>'[1]POLITIA LOCALA'!J248+[1]ISU!J248+'[1]61 ALTE'!J248</f>
        <v>0</v>
      </c>
      <c r="K249" s="38">
        <f>'[1]POLITIA LOCALA'!K248+[1]ISU!K248+'[1]61 ALTE'!K248</f>
        <v>0</v>
      </c>
    </row>
    <row r="250" spans="1:11" s="61" customFormat="1" ht="18" hidden="1" customHeight="1">
      <c r="A250" s="107"/>
      <c r="B250" s="105" t="s">
        <v>433</v>
      </c>
      <c r="C250" s="106" t="s">
        <v>447</v>
      </c>
      <c r="D250" s="39" t="e">
        <f t="shared" si="27"/>
        <v>#REF!</v>
      </c>
      <c r="E250" s="39">
        <f>'[1]POLITIA LOCALA'!E249+[1]ISU!E249+'[1]61 ALTE'!E249</f>
        <v>0</v>
      </c>
      <c r="F250" s="39">
        <f>'[1]POLITIA LOCALA'!F249+[1]ISU!F249+'[1]61 ALTE'!F249</f>
        <v>0</v>
      </c>
      <c r="G250" s="39">
        <f>'[1]POLITIA LOCALA'!G249+[1]ISU!G249+'[1]61 ALTE'!G249</f>
        <v>0</v>
      </c>
      <c r="H250" s="39">
        <f>'[1]POLITIA LOCALA'!H249+[1]ISU!H249+'[1]61 ALTE'!H249</f>
        <v>0</v>
      </c>
      <c r="I250" s="39">
        <f>'[1]POLITIA LOCALA'!I249+[1]ISU!I249+'[1]61 ALTE'!I249</f>
        <v>0</v>
      </c>
      <c r="J250" s="39">
        <f>'[1]POLITIA LOCALA'!J249+[1]ISU!J249+'[1]61 ALTE'!J249</f>
        <v>0</v>
      </c>
      <c r="K250" s="39">
        <f>'[1]POLITIA LOCALA'!K249+[1]ISU!K249+'[1]61 ALTE'!K249</f>
        <v>0</v>
      </c>
    </row>
    <row r="251" spans="1:11" s="61" customFormat="1" ht="18" hidden="1" customHeight="1">
      <c r="A251" s="107"/>
      <c r="B251" s="105" t="s">
        <v>442</v>
      </c>
      <c r="C251" s="106" t="s">
        <v>448</v>
      </c>
      <c r="D251" s="39" t="e">
        <f t="shared" si="27"/>
        <v>#REF!</v>
      </c>
      <c r="E251" s="39">
        <f>'[1]POLITIA LOCALA'!E250+[1]ISU!E250+'[1]61 ALTE'!E250</f>
        <v>0</v>
      </c>
      <c r="F251" s="39">
        <f>'[1]POLITIA LOCALA'!F250+[1]ISU!F250+'[1]61 ALTE'!F250</f>
        <v>0</v>
      </c>
      <c r="G251" s="39">
        <f>'[1]POLITIA LOCALA'!G250+[1]ISU!G250+'[1]61 ALTE'!G250</f>
        <v>0</v>
      </c>
      <c r="H251" s="39">
        <f>'[1]POLITIA LOCALA'!H250+[1]ISU!H250+'[1]61 ALTE'!H250</f>
        <v>0</v>
      </c>
      <c r="I251" s="39">
        <f>'[1]POLITIA LOCALA'!I250+[1]ISU!I250+'[1]61 ALTE'!I250</f>
        <v>0</v>
      </c>
      <c r="J251" s="39">
        <f>'[1]POLITIA LOCALA'!J250+[1]ISU!J250+'[1]61 ALTE'!J250</f>
        <v>0</v>
      </c>
      <c r="K251" s="39">
        <f>'[1]POLITIA LOCALA'!K250+[1]ISU!K250+'[1]61 ALTE'!K250</f>
        <v>0</v>
      </c>
    </row>
    <row r="252" spans="1:11" s="61" customFormat="1" ht="18" hidden="1" customHeight="1">
      <c r="A252" s="107"/>
      <c r="B252" s="105" t="s">
        <v>437</v>
      </c>
      <c r="C252" s="106" t="s">
        <v>449</v>
      </c>
      <c r="D252" s="39" t="e">
        <f t="shared" si="27"/>
        <v>#REF!</v>
      </c>
      <c r="E252" s="39">
        <f>'[1]POLITIA LOCALA'!E251+[1]ISU!E251+'[1]61 ALTE'!E251</f>
        <v>0</v>
      </c>
      <c r="F252" s="39">
        <f>'[1]POLITIA LOCALA'!F251+[1]ISU!F251+'[1]61 ALTE'!F251</f>
        <v>0</v>
      </c>
      <c r="G252" s="39">
        <f>'[1]POLITIA LOCALA'!G251+[1]ISU!G251+'[1]61 ALTE'!G251</f>
        <v>0</v>
      </c>
      <c r="H252" s="39">
        <f>'[1]POLITIA LOCALA'!H251+[1]ISU!H251+'[1]61 ALTE'!H251</f>
        <v>0</v>
      </c>
      <c r="I252" s="39">
        <f>'[1]POLITIA LOCALA'!I251+[1]ISU!I251+'[1]61 ALTE'!I251</f>
        <v>0</v>
      </c>
      <c r="J252" s="39">
        <f>'[1]POLITIA LOCALA'!J251+[1]ISU!J251+'[1]61 ALTE'!J251</f>
        <v>0</v>
      </c>
      <c r="K252" s="39">
        <f>'[1]POLITIA LOCALA'!K251+[1]ISU!K251+'[1]61 ALTE'!K251</f>
        <v>0</v>
      </c>
    </row>
    <row r="253" spans="1:11" s="61" customFormat="1" ht="18" hidden="1" customHeight="1">
      <c r="A253" s="142" t="s">
        <v>450</v>
      </c>
      <c r="B253" s="142"/>
      <c r="C253" s="103" t="s">
        <v>451</v>
      </c>
      <c r="D253" s="38" t="e">
        <f t="shared" si="27"/>
        <v>#REF!</v>
      </c>
      <c r="E253" s="38">
        <f>'[1]POLITIA LOCALA'!E252+[1]ISU!E252+'[1]61 ALTE'!E252</f>
        <v>0</v>
      </c>
      <c r="F253" s="38">
        <f>'[1]POLITIA LOCALA'!F252+[1]ISU!F252+'[1]61 ALTE'!F252</f>
        <v>0</v>
      </c>
      <c r="G253" s="38">
        <f>'[1]POLITIA LOCALA'!G252+[1]ISU!G252+'[1]61 ALTE'!G252</f>
        <v>0</v>
      </c>
      <c r="H253" s="38">
        <f>'[1]POLITIA LOCALA'!H252+[1]ISU!H252+'[1]61 ALTE'!H252</f>
        <v>0</v>
      </c>
      <c r="I253" s="38">
        <f>'[1]POLITIA LOCALA'!I252+[1]ISU!I252+'[1]61 ALTE'!I252</f>
        <v>0</v>
      </c>
      <c r="J253" s="38">
        <f>'[1]POLITIA LOCALA'!J252+[1]ISU!J252+'[1]61 ALTE'!J252</f>
        <v>0</v>
      </c>
      <c r="K253" s="38">
        <f>'[1]POLITIA LOCALA'!K252+[1]ISU!K252+'[1]61 ALTE'!K252</f>
        <v>0</v>
      </c>
    </row>
    <row r="254" spans="1:11" s="61" customFormat="1" ht="18" hidden="1" customHeight="1">
      <c r="A254" s="107"/>
      <c r="B254" s="105" t="s">
        <v>433</v>
      </c>
      <c r="C254" s="106" t="s">
        <v>452</v>
      </c>
      <c r="D254" s="39" t="e">
        <f t="shared" si="27"/>
        <v>#REF!</v>
      </c>
      <c r="E254" s="39">
        <f>'[1]POLITIA LOCALA'!E253+[1]ISU!E253+'[1]61 ALTE'!E253</f>
        <v>0</v>
      </c>
      <c r="F254" s="39">
        <f>'[1]POLITIA LOCALA'!F253+[1]ISU!F253+'[1]61 ALTE'!F253</f>
        <v>0</v>
      </c>
      <c r="G254" s="39">
        <f>'[1]POLITIA LOCALA'!G253+[1]ISU!G253+'[1]61 ALTE'!G253</f>
        <v>0</v>
      </c>
      <c r="H254" s="39">
        <f>'[1]POLITIA LOCALA'!H253+[1]ISU!H253+'[1]61 ALTE'!H253</f>
        <v>0</v>
      </c>
      <c r="I254" s="39">
        <f>'[1]POLITIA LOCALA'!I253+[1]ISU!I253+'[1]61 ALTE'!I253</f>
        <v>0</v>
      </c>
      <c r="J254" s="39">
        <f>'[1]POLITIA LOCALA'!J253+[1]ISU!J253+'[1]61 ALTE'!J253</f>
        <v>0</v>
      </c>
      <c r="K254" s="39">
        <f>'[1]POLITIA LOCALA'!K253+[1]ISU!K253+'[1]61 ALTE'!K253</f>
        <v>0</v>
      </c>
    </row>
    <row r="255" spans="1:11" s="61" customFormat="1" ht="18" hidden="1" customHeight="1">
      <c r="A255" s="107"/>
      <c r="B255" s="105" t="s">
        <v>442</v>
      </c>
      <c r="C255" s="106" t="s">
        <v>453</v>
      </c>
      <c r="D255" s="39" t="e">
        <f t="shared" si="27"/>
        <v>#REF!</v>
      </c>
      <c r="E255" s="39">
        <f>'[1]POLITIA LOCALA'!E254+[1]ISU!E254+'[1]61 ALTE'!E254</f>
        <v>0</v>
      </c>
      <c r="F255" s="39">
        <f>'[1]POLITIA LOCALA'!F254+[1]ISU!F254+'[1]61 ALTE'!F254</f>
        <v>0</v>
      </c>
      <c r="G255" s="39">
        <f>'[1]POLITIA LOCALA'!G254+[1]ISU!G254+'[1]61 ALTE'!G254</f>
        <v>0</v>
      </c>
      <c r="H255" s="39">
        <f>'[1]POLITIA LOCALA'!H254+[1]ISU!H254+'[1]61 ALTE'!H254</f>
        <v>0</v>
      </c>
      <c r="I255" s="39">
        <f>'[1]POLITIA LOCALA'!I254+[1]ISU!I254+'[1]61 ALTE'!I254</f>
        <v>0</v>
      </c>
      <c r="J255" s="39">
        <f>'[1]POLITIA LOCALA'!J254+[1]ISU!J254+'[1]61 ALTE'!J254</f>
        <v>0</v>
      </c>
      <c r="K255" s="39">
        <f>'[1]POLITIA LOCALA'!K254+[1]ISU!K254+'[1]61 ALTE'!K254</f>
        <v>0</v>
      </c>
    </row>
    <row r="256" spans="1:11" s="61" customFormat="1" ht="18" hidden="1" customHeight="1">
      <c r="A256" s="107"/>
      <c r="B256" s="105" t="s">
        <v>437</v>
      </c>
      <c r="C256" s="106" t="s">
        <v>454</v>
      </c>
      <c r="D256" s="39" t="e">
        <f t="shared" si="27"/>
        <v>#REF!</v>
      </c>
      <c r="E256" s="39"/>
      <c r="F256" s="39"/>
      <c r="G256" s="39">
        <f>G257+G258</f>
        <v>745018</v>
      </c>
      <c r="H256" s="39">
        <f>H257+H258</f>
        <v>745018</v>
      </c>
      <c r="I256" s="39">
        <f>I257+I258</f>
        <v>745018</v>
      </c>
      <c r="J256" s="39">
        <f>J257+J258</f>
        <v>0</v>
      </c>
      <c r="K256" s="39">
        <f>K257+K258</f>
        <v>0</v>
      </c>
    </row>
    <row r="257" spans="1:11" s="61" customFormat="1" ht="18" customHeight="1">
      <c r="A257" s="108" t="s">
        <v>455</v>
      </c>
      <c r="B257" s="109"/>
      <c r="C257" s="16" t="s">
        <v>456</v>
      </c>
      <c r="D257" s="110">
        <v>625500</v>
      </c>
      <c r="E257" s="110">
        <v>348000</v>
      </c>
      <c r="F257" s="110">
        <f>'[1]POLITIA LOCALA'!F256+[1]ISU!F256+'[1]61 ALTE'!F256</f>
        <v>625500</v>
      </c>
      <c r="G257" s="110">
        <f>'[1]POLITIA LOCALA'!G256+[1]ISU!G256+'[1]61 ALTE'!G256</f>
        <v>372509</v>
      </c>
      <c r="H257" s="110">
        <f>'[1]POLITIA LOCALA'!H256+[1]ISU!H256+'[1]61 ALTE'!H256</f>
        <v>372509</v>
      </c>
      <c r="I257" s="110">
        <f>'[1]POLITIA LOCALA'!I256+[1]ISU!I256+'[1]61 ALTE'!I256</f>
        <v>372509</v>
      </c>
      <c r="J257" s="110">
        <f>'[1]POLITIA LOCALA'!J256+[1]ISU!J256+'[1]61 ALTE'!J256</f>
        <v>0</v>
      </c>
      <c r="K257" s="110">
        <f>'[1]POLITIA LOCALA'!K256+[1]ISU!K256+'[1]61 ALTE'!K256</f>
        <v>0</v>
      </c>
    </row>
    <row r="258" spans="1:11" s="61" customFormat="1" ht="18" customHeight="1">
      <c r="A258" s="111" t="s">
        <v>457</v>
      </c>
      <c r="B258" s="112"/>
      <c r="C258" s="113">
        <v>71</v>
      </c>
      <c r="D258" s="56">
        <v>625500</v>
      </c>
      <c r="E258" s="56">
        <v>348000</v>
      </c>
      <c r="F258" s="56">
        <f>'[1]POLITIA LOCALA'!F257+[1]ISU!F257+'[1]61 ALTE'!F257</f>
        <v>625500</v>
      </c>
      <c r="G258" s="56">
        <f>'[1]POLITIA LOCALA'!G257+[1]ISU!G257+'[1]61 ALTE'!G257</f>
        <v>372509</v>
      </c>
      <c r="H258" s="56">
        <f>'[1]POLITIA LOCALA'!H257+[1]ISU!H257+'[1]61 ALTE'!H257</f>
        <v>372509</v>
      </c>
      <c r="I258" s="56">
        <f>'[1]POLITIA LOCALA'!I257+[1]ISU!I257+'[1]61 ALTE'!I257</f>
        <v>372509</v>
      </c>
      <c r="J258" s="56">
        <f>'[1]POLITIA LOCALA'!J257+[1]ISU!J257+'[1]61 ALTE'!J257</f>
        <v>0</v>
      </c>
      <c r="K258" s="56">
        <f>'[1]POLITIA LOCALA'!K257+[1]ISU!K257+'[1]61 ALTE'!K257</f>
        <v>0</v>
      </c>
    </row>
    <row r="259" spans="1:11" s="61" customFormat="1" ht="18" customHeight="1">
      <c r="A259" s="23" t="s">
        <v>458</v>
      </c>
      <c r="B259" s="41"/>
      <c r="C259" s="114" t="s">
        <v>459</v>
      </c>
      <c r="D259" s="38">
        <v>625500</v>
      </c>
      <c r="E259" s="38">
        <v>348000</v>
      </c>
      <c r="F259" s="38">
        <f>'[1]POLITIA LOCALA'!F258+[1]ISU!F258+'[1]61 ALTE'!F258</f>
        <v>625500</v>
      </c>
      <c r="G259" s="38">
        <f>'[1]POLITIA LOCALA'!G258+[1]ISU!G258+'[1]61 ALTE'!G258</f>
        <v>372509</v>
      </c>
      <c r="H259" s="38">
        <f>'[1]POLITIA LOCALA'!H258+[1]ISU!H258+'[1]61 ALTE'!H258</f>
        <v>372509</v>
      </c>
      <c r="I259" s="38">
        <f>'[1]POLITIA LOCALA'!I258+[1]ISU!I258+'[1]61 ALTE'!I258</f>
        <v>372509</v>
      </c>
      <c r="J259" s="38">
        <f>'[1]POLITIA LOCALA'!J258+[1]ISU!J258+'[1]61 ALTE'!J258</f>
        <v>0</v>
      </c>
      <c r="K259" s="38">
        <f>'[1]POLITIA LOCALA'!K258+[1]ISU!K258+'[1]61 ALTE'!K258</f>
        <v>0</v>
      </c>
    </row>
    <row r="260" spans="1:11" s="61" customFormat="1" ht="18" customHeight="1">
      <c r="A260" s="35"/>
      <c r="B260" s="36" t="s">
        <v>460</v>
      </c>
      <c r="C260" s="89" t="s">
        <v>461</v>
      </c>
      <c r="D260" s="39"/>
      <c r="E260" s="39">
        <f>'[1]POLITIA LOCALA'!E259+[1]ISU!E259+'[1]61 ALTE'!E259</f>
        <v>0</v>
      </c>
      <c r="F260" s="39">
        <f>'[1]POLITIA LOCALA'!F259+[1]ISU!F259+'[1]61 ALTE'!F259</f>
        <v>0</v>
      </c>
      <c r="G260" s="39">
        <f>'[1]POLITIA LOCALA'!G259+[1]ISU!G259+'[1]61 ALTE'!G259</f>
        <v>0</v>
      </c>
      <c r="H260" s="39">
        <f>'[1]POLITIA LOCALA'!H259+[1]ISU!H259+'[1]61 ALTE'!H259</f>
        <v>0</v>
      </c>
      <c r="I260" s="39">
        <f>'[1]POLITIA LOCALA'!I259+[1]ISU!I259+'[1]61 ALTE'!I259</f>
        <v>0</v>
      </c>
      <c r="J260" s="39">
        <f>'[1]POLITIA LOCALA'!J259+[1]ISU!J259+'[1]61 ALTE'!J259</f>
        <v>0</v>
      </c>
      <c r="K260" s="39">
        <f>'[1]POLITIA LOCALA'!K259+[1]ISU!K259+'[1]61 ALTE'!K259</f>
        <v>0</v>
      </c>
    </row>
    <row r="261" spans="1:11" s="61" customFormat="1" ht="18" customHeight="1">
      <c r="A261" s="115"/>
      <c r="B261" s="51" t="s">
        <v>462</v>
      </c>
      <c r="C261" s="89" t="s">
        <v>463</v>
      </c>
      <c r="D261" s="39">
        <v>357000</v>
      </c>
      <c r="E261" s="39">
        <v>305000</v>
      </c>
      <c r="F261" s="39">
        <f>'[1]POLITIA LOCALA'!F260+[1]ISU!F260+'[1]61 ALTE'!F260</f>
        <v>357000</v>
      </c>
      <c r="G261" s="39">
        <f>'[1]POLITIA LOCALA'!G260+[1]ISU!G260+'[1]61 ALTE'!G260</f>
        <v>207704</v>
      </c>
      <c r="H261" s="39">
        <f>'[1]POLITIA LOCALA'!H260+[1]ISU!H260+'[1]61 ALTE'!H260</f>
        <v>207704</v>
      </c>
      <c r="I261" s="39">
        <f>'[1]POLITIA LOCALA'!I260+[1]ISU!I260+'[1]61 ALTE'!I260</f>
        <v>207704</v>
      </c>
      <c r="J261" s="39">
        <f>'[1]POLITIA LOCALA'!J260+[1]ISU!J260+'[1]61 ALTE'!J260</f>
        <v>0</v>
      </c>
      <c r="K261" s="39">
        <f>'[1]POLITIA LOCALA'!K260+[1]ISU!K260+'[1]61 ALTE'!K260</f>
        <v>0</v>
      </c>
    </row>
    <row r="262" spans="1:11" s="61" customFormat="1" ht="18" customHeight="1">
      <c r="A262" s="35"/>
      <c r="B262" s="27" t="s">
        <v>464</v>
      </c>
      <c r="C262" s="89" t="s">
        <v>465</v>
      </c>
      <c r="D262" s="39">
        <v>8000</v>
      </c>
      <c r="E262" s="39">
        <v>20000</v>
      </c>
      <c r="F262" s="39">
        <f>'[1]POLITIA LOCALA'!F261+[1]ISU!F261+'[1]61 ALTE'!F261</f>
        <v>8000</v>
      </c>
      <c r="G262" s="39">
        <f>'[1]POLITIA LOCALA'!G261+[1]ISU!G261+'[1]61 ALTE'!G261</f>
        <v>7575</v>
      </c>
      <c r="H262" s="39">
        <f>'[1]POLITIA LOCALA'!H261+[1]ISU!H261+'[1]61 ALTE'!H261</f>
        <v>7575</v>
      </c>
      <c r="I262" s="39">
        <f>'[1]POLITIA LOCALA'!I261+[1]ISU!I261+'[1]61 ALTE'!I261</f>
        <v>7575</v>
      </c>
      <c r="J262" s="39">
        <f>'[1]POLITIA LOCALA'!J261+[1]ISU!J261+'[1]61 ALTE'!J261</f>
        <v>0</v>
      </c>
      <c r="K262" s="39">
        <f>'[1]POLITIA LOCALA'!K261+[1]ISU!K261+'[1]61 ALTE'!K261</f>
        <v>0</v>
      </c>
    </row>
    <row r="263" spans="1:11" s="61" customFormat="1" ht="18" customHeight="1">
      <c r="A263" s="35"/>
      <c r="B263" s="27" t="s">
        <v>466</v>
      </c>
      <c r="C263" s="89" t="s">
        <v>467</v>
      </c>
      <c r="D263" s="39">
        <v>260500</v>
      </c>
      <c r="E263" s="39">
        <v>23000</v>
      </c>
      <c r="F263" s="39">
        <f>'[1]POLITIA LOCALA'!F262+[1]ISU!F262+'[1]61 ALTE'!F262</f>
        <v>260500</v>
      </c>
      <c r="G263" s="39">
        <f>'[1]POLITIA LOCALA'!G262+[1]ISU!G262+'[1]61 ALTE'!G262</f>
        <v>157230</v>
      </c>
      <c r="H263" s="39">
        <f>'[1]POLITIA LOCALA'!H262+[1]ISU!H262+'[1]61 ALTE'!H262</f>
        <v>157230</v>
      </c>
      <c r="I263" s="39">
        <f>'[1]POLITIA LOCALA'!I262+[1]ISU!I262+'[1]61 ALTE'!I262</f>
        <v>157230</v>
      </c>
      <c r="J263" s="39">
        <f>'[1]POLITIA LOCALA'!J262+[1]ISU!J262+'[1]61 ALTE'!J262</f>
        <v>0</v>
      </c>
      <c r="K263" s="39">
        <f>'[1]POLITIA LOCALA'!K262+[1]ISU!K262+'[1]61 ALTE'!K262</f>
        <v>0</v>
      </c>
    </row>
    <row r="264" spans="1:11" s="61" customFormat="1" ht="18" hidden="1" customHeight="1">
      <c r="A264" s="23" t="s">
        <v>468</v>
      </c>
      <c r="B264" s="23"/>
      <c r="C264" s="114" t="s">
        <v>469</v>
      </c>
      <c r="D264" s="116" t="e">
        <f t="shared" si="27"/>
        <v>#REF!</v>
      </c>
      <c r="E264" s="117">
        <f>'[1]POLITIA LOCALA'!E263+[1]ISU!E263+'[1]61 ALTE'!E263</f>
        <v>0</v>
      </c>
      <c r="F264" s="117">
        <f>'[1]POLITIA LOCALA'!F263+[1]ISU!F263+'[1]61 ALTE'!F263</f>
        <v>0</v>
      </c>
      <c r="G264" s="117">
        <f>'[1]POLITIA LOCALA'!G263+[1]ISU!G263+'[1]61 ALTE'!G263</f>
        <v>0</v>
      </c>
      <c r="H264" s="118">
        <f>'[1]POLITIA LOCALA'!H263+[1]ISU!H263+'[1]61 ALTE'!H263</f>
        <v>0</v>
      </c>
      <c r="I264" s="117">
        <f>'[1]POLITIA LOCALA'!I263+[1]ISU!I263+'[1]61 ALTE'!I263</f>
        <v>0</v>
      </c>
      <c r="J264" s="117">
        <f>'[1]POLITIA LOCALA'!J263+[1]ISU!J263+'[1]61 ALTE'!J263</f>
        <v>0</v>
      </c>
      <c r="K264" s="117">
        <f>'[1]POLITIA LOCALA'!K263+[1]ISU!K263+'[1]61 ALTE'!K263</f>
        <v>0</v>
      </c>
    </row>
    <row r="265" spans="1:11" s="61" customFormat="1" ht="18" hidden="1" customHeight="1">
      <c r="A265" s="35"/>
      <c r="B265" s="27" t="s">
        <v>470</v>
      </c>
      <c r="C265" s="89" t="s">
        <v>471</v>
      </c>
      <c r="D265" s="116" t="e">
        <f t="shared" si="27"/>
        <v>#REF!</v>
      </c>
      <c r="E265" s="118">
        <f>'[1]POLITIA LOCALA'!E264+[1]ISU!E264+'[1]61 ALTE'!E264</f>
        <v>0</v>
      </c>
      <c r="F265" s="118">
        <f>'[1]POLITIA LOCALA'!F264+[1]ISU!F264+'[1]61 ALTE'!F264</f>
        <v>0</v>
      </c>
      <c r="G265" s="118">
        <f>'[1]POLITIA LOCALA'!G264+[1]ISU!G264+'[1]61 ALTE'!G264</f>
        <v>0</v>
      </c>
      <c r="H265" s="118">
        <f>'[1]POLITIA LOCALA'!H264+[1]ISU!H264+'[1]61 ALTE'!H264</f>
        <v>0</v>
      </c>
      <c r="I265" s="118">
        <f>'[1]POLITIA LOCALA'!I264+[1]ISU!I264+'[1]61 ALTE'!I264</f>
        <v>0</v>
      </c>
      <c r="J265" s="118">
        <f>'[1]POLITIA LOCALA'!J264+[1]ISU!J264+'[1]61 ALTE'!J264</f>
        <v>0</v>
      </c>
      <c r="K265" s="118">
        <f>'[1]POLITIA LOCALA'!K264+[1]ISU!K264+'[1]61 ALTE'!K264</f>
        <v>0</v>
      </c>
    </row>
    <row r="266" spans="1:11" s="61" customFormat="1" ht="18" hidden="1" customHeight="1">
      <c r="A266" s="23" t="s">
        <v>472</v>
      </c>
      <c r="B266" s="37"/>
      <c r="C266" s="114" t="s">
        <v>473</v>
      </c>
      <c r="D266" s="116" t="e">
        <f t="shared" si="27"/>
        <v>#REF!</v>
      </c>
      <c r="E266" s="117">
        <f>'[1]POLITIA LOCALA'!E265+[1]ISU!E265+'[1]61 ALTE'!E265</f>
        <v>0</v>
      </c>
      <c r="F266" s="117">
        <f>'[1]POLITIA LOCALA'!F265+[1]ISU!F265+'[1]61 ALTE'!F265</f>
        <v>0</v>
      </c>
      <c r="G266" s="117">
        <f>'[1]POLITIA LOCALA'!G265+[1]ISU!G265+'[1]61 ALTE'!G265</f>
        <v>0</v>
      </c>
      <c r="H266" s="118">
        <f>'[1]POLITIA LOCALA'!H265+[1]ISU!H265+'[1]61 ALTE'!H265</f>
        <v>0</v>
      </c>
      <c r="I266" s="117">
        <f>'[1]POLITIA LOCALA'!I265+[1]ISU!I265+'[1]61 ALTE'!I265</f>
        <v>0</v>
      </c>
      <c r="J266" s="117">
        <f>'[1]POLITIA LOCALA'!J265+[1]ISU!J265+'[1]61 ALTE'!J265</f>
        <v>0</v>
      </c>
      <c r="K266" s="117">
        <f>'[1]POLITIA LOCALA'!K265+[1]ISU!K265+'[1]61 ALTE'!K265</f>
        <v>0</v>
      </c>
    </row>
    <row r="267" spans="1:11" s="61" customFormat="1" ht="18" hidden="1" customHeight="1">
      <c r="A267" s="35"/>
      <c r="B267" s="36"/>
      <c r="C267" s="28"/>
      <c r="D267" s="116" t="e">
        <f t="shared" si="27"/>
        <v>#REF!</v>
      </c>
      <c r="E267" s="118">
        <f>'[1]POLITIA LOCALA'!E266+[1]ISU!E266+'[1]61 ALTE'!E266</f>
        <v>0</v>
      </c>
      <c r="F267" s="118">
        <f>'[1]POLITIA LOCALA'!F266+[1]ISU!F266+'[1]61 ALTE'!F266</f>
        <v>0</v>
      </c>
      <c r="G267" s="118">
        <f>'[1]POLITIA LOCALA'!G266+[1]ISU!G266+'[1]61 ALTE'!G266</f>
        <v>0</v>
      </c>
      <c r="H267" s="118">
        <f>'[1]POLITIA LOCALA'!H266+[1]ISU!H266+'[1]61 ALTE'!H266</f>
        <v>0</v>
      </c>
      <c r="I267" s="118">
        <f>'[1]POLITIA LOCALA'!I266+[1]ISU!I266+'[1]61 ALTE'!I266</f>
        <v>0</v>
      </c>
      <c r="J267" s="118">
        <f>'[1]POLITIA LOCALA'!J266+[1]ISU!J266+'[1]61 ALTE'!J266</f>
        <v>0</v>
      </c>
      <c r="K267" s="118">
        <f>'[1]POLITIA LOCALA'!K266+[1]ISU!K266+'[1]61 ALTE'!K266</f>
        <v>0</v>
      </c>
    </row>
    <row r="268" spans="1:11" s="61" customFormat="1" ht="18" hidden="1" customHeight="1">
      <c r="A268" s="111" t="s">
        <v>474</v>
      </c>
      <c r="B268" s="78"/>
      <c r="C268" s="113">
        <v>72</v>
      </c>
      <c r="D268" s="116" t="e">
        <f>D269+D273+D274+D279+D278+D280+D281+D282+D283+D284+#REF!</f>
        <v>#REF!</v>
      </c>
      <c r="E268" s="119">
        <f t="shared" ref="E268:K268" si="29">E269+E270</f>
        <v>0</v>
      </c>
      <c r="F268" s="119">
        <f t="shared" si="29"/>
        <v>0</v>
      </c>
      <c r="G268" s="119">
        <f t="shared" si="29"/>
        <v>0</v>
      </c>
      <c r="H268" s="118">
        <f>'[1]POLITIA LOCALA'!H267+[1]ISU!H267+'[1]61 ALTE'!H267</f>
        <v>0</v>
      </c>
      <c r="I268" s="119">
        <f t="shared" si="29"/>
        <v>0</v>
      </c>
      <c r="J268" s="119">
        <f t="shared" si="29"/>
        <v>0</v>
      </c>
      <c r="K268" s="119">
        <f t="shared" si="29"/>
        <v>0</v>
      </c>
    </row>
    <row r="269" spans="1:11" s="61" customFormat="1" ht="18" hidden="1" customHeight="1">
      <c r="A269" s="120" t="s">
        <v>475</v>
      </c>
      <c r="B269" s="120"/>
      <c r="C269" s="114" t="s">
        <v>476</v>
      </c>
      <c r="D269" s="116" t="e">
        <f>D270+D274+D275+D280+D279+D281+D282+D283+D284+#REF!+D285</f>
        <v>#REF!</v>
      </c>
      <c r="E269" s="117">
        <f>'[1]POLITIA LOCALA'!E268+[1]ISU!E268+'[1]61 ALTE'!E268</f>
        <v>0</v>
      </c>
      <c r="F269" s="117">
        <f>'[1]POLITIA LOCALA'!F268+[1]ISU!F268+'[1]61 ALTE'!F268</f>
        <v>0</v>
      </c>
      <c r="G269" s="117">
        <f>'[1]POLITIA LOCALA'!G268+[1]ISU!G268+'[1]61 ALTE'!G268</f>
        <v>0</v>
      </c>
      <c r="H269" s="118">
        <f>'[1]POLITIA LOCALA'!H268+[1]ISU!H268+'[1]61 ALTE'!H268</f>
        <v>0</v>
      </c>
      <c r="I269" s="117">
        <f>'[1]POLITIA LOCALA'!I268+[1]ISU!I268+'[1]61 ALTE'!I268</f>
        <v>0</v>
      </c>
      <c r="J269" s="117">
        <f>'[1]POLITIA LOCALA'!J268+[1]ISU!J268+'[1]61 ALTE'!J268</f>
        <v>0</v>
      </c>
      <c r="K269" s="117">
        <f>'[1]POLITIA LOCALA'!K268+[1]ISU!K268+'[1]61 ALTE'!K268</f>
        <v>0</v>
      </c>
    </row>
    <row r="270" spans="1:11" s="61" customFormat="1" ht="18" hidden="1" customHeight="1">
      <c r="A270" s="121"/>
      <c r="B270" s="27" t="s">
        <v>477</v>
      </c>
      <c r="C270" s="28" t="s">
        <v>478</v>
      </c>
      <c r="D270" s="116" t="e">
        <f>D271+D275+D276+D281+D280+D282+D283+D284+#REF!+D285+D286</f>
        <v>#REF!</v>
      </c>
      <c r="E270" s="118">
        <f>'[1]POLITIA LOCALA'!E269+[1]ISU!E269+'[1]61 ALTE'!E269</f>
        <v>0</v>
      </c>
      <c r="F270" s="118">
        <f>'[1]POLITIA LOCALA'!F269+[1]ISU!F269+'[1]61 ALTE'!F269</f>
        <v>0</v>
      </c>
      <c r="G270" s="118">
        <f>'[1]POLITIA LOCALA'!G269+[1]ISU!G269+'[1]61 ALTE'!G269</f>
        <v>0</v>
      </c>
      <c r="H270" s="118">
        <f>'[1]POLITIA LOCALA'!H269+[1]ISU!H269+'[1]61 ALTE'!H269</f>
        <v>0</v>
      </c>
      <c r="I270" s="118">
        <f>'[1]POLITIA LOCALA'!I269+[1]ISU!I269+'[1]61 ALTE'!I269</f>
        <v>0</v>
      </c>
      <c r="J270" s="118">
        <f>'[1]POLITIA LOCALA'!J269+[1]ISU!J269+'[1]61 ALTE'!J269</f>
        <v>0</v>
      </c>
      <c r="K270" s="118">
        <f>'[1]POLITIA LOCALA'!K269+[1]ISU!K269+'[1]61 ALTE'!K269</f>
        <v>0</v>
      </c>
    </row>
    <row r="271" spans="1:11" s="61" customFormat="1" ht="18" hidden="1" customHeight="1">
      <c r="A271" s="121"/>
      <c r="B271" s="27"/>
      <c r="C271" s="28"/>
      <c r="D271" s="116" t="e">
        <f>D272+D276+D277+D282+D281+D283+D284+#REF!+D285+D286+D287</f>
        <v>#REF!</v>
      </c>
      <c r="E271" s="118">
        <f>'[1]POLITIA LOCALA'!E270+[1]ISU!E270+'[1]61 ALTE'!E270</f>
        <v>0</v>
      </c>
      <c r="F271" s="118">
        <f>'[1]POLITIA LOCALA'!F270+[1]ISU!F270+'[1]61 ALTE'!F270</f>
        <v>0</v>
      </c>
      <c r="G271" s="118">
        <f>'[1]POLITIA LOCALA'!G270+[1]ISU!G270+'[1]61 ALTE'!G270</f>
        <v>0</v>
      </c>
      <c r="H271" s="118">
        <f>'[1]POLITIA LOCALA'!H270+[1]ISU!H270+'[1]61 ALTE'!H270</f>
        <v>0</v>
      </c>
      <c r="I271" s="118">
        <f>'[1]POLITIA LOCALA'!I270+[1]ISU!I270+'[1]61 ALTE'!I270</f>
        <v>0</v>
      </c>
      <c r="J271" s="118">
        <f>'[1]POLITIA LOCALA'!J270+[1]ISU!J270+'[1]61 ALTE'!J270</f>
        <v>0</v>
      </c>
      <c r="K271" s="118">
        <f>'[1]POLITIA LOCALA'!K270+[1]ISU!K270+'[1]61 ALTE'!K270</f>
        <v>0</v>
      </c>
    </row>
    <row r="272" spans="1:11" s="61" customFormat="1" ht="18" hidden="1" customHeight="1">
      <c r="A272" s="122" t="s">
        <v>479</v>
      </c>
      <c r="B272" s="122"/>
      <c r="C272" s="123">
        <v>75</v>
      </c>
      <c r="D272" s="116" t="e">
        <f>D273+D277+D278+D283+D282+D284+#REF!+D285+D286+D287+D288</f>
        <v>#REF!</v>
      </c>
      <c r="E272" s="119">
        <f>'[1]POLITIA LOCALA'!E271+[1]ISU!E271+'[1]61 ALTE'!E271</f>
        <v>0</v>
      </c>
      <c r="F272" s="119">
        <f>'[1]POLITIA LOCALA'!F271+[1]ISU!F271+'[1]61 ALTE'!F271</f>
        <v>0</v>
      </c>
      <c r="G272" s="119">
        <f>'[1]POLITIA LOCALA'!G271+[1]ISU!G271+'[1]61 ALTE'!G271</f>
        <v>0</v>
      </c>
      <c r="H272" s="118">
        <f>'[1]POLITIA LOCALA'!H271+[1]ISU!H271+'[1]61 ALTE'!H271</f>
        <v>0</v>
      </c>
      <c r="I272" s="119">
        <f>'[1]POLITIA LOCALA'!I271+[1]ISU!I271+'[1]61 ALTE'!I271</f>
        <v>0</v>
      </c>
      <c r="J272" s="119">
        <f>'[1]POLITIA LOCALA'!J271+[1]ISU!J271+'[1]61 ALTE'!J271</f>
        <v>0</v>
      </c>
      <c r="K272" s="119">
        <f>'[1]POLITIA LOCALA'!K271+[1]ISU!K271+'[1]61 ALTE'!K271</f>
        <v>0</v>
      </c>
    </row>
    <row r="273" spans="1:11" s="61" customFormat="1" ht="18" hidden="1" customHeight="1">
      <c r="A273" s="121"/>
      <c r="B273" s="121"/>
      <c r="C273" s="82"/>
      <c r="D273" s="116" t="e">
        <f>D274+D278+D279+D284+D283+#REF!+D285+D286+D287+D288+D289</f>
        <v>#REF!</v>
      </c>
      <c r="E273" s="118">
        <f>'[1]POLITIA LOCALA'!E272+[1]ISU!E272+'[1]61 ALTE'!E272</f>
        <v>0</v>
      </c>
      <c r="F273" s="118">
        <f>'[1]POLITIA LOCALA'!F272+[1]ISU!F272+'[1]61 ALTE'!F272</f>
        <v>0</v>
      </c>
      <c r="G273" s="118">
        <f>'[1]POLITIA LOCALA'!G272+[1]ISU!G272+'[1]61 ALTE'!G272</f>
        <v>0</v>
      </c>
      <c r="H273" s="118">
        <f>'[1]POLITIA LOCALA'!H272+[1]ISU!H272+'[1]61 ALTE'!H272</f>
        <v>0</v>
      </c>
      <c r="I273" s="118">
        <f>'[1]POLITIA LOCALA'!I272+[1]ISU!I272+'[1]61 ALTE'!I272</f>
        <v>0</v>
      </c>
      <c r="J273" s="118">
        <f>'[1]POLITIA LOCALA'!J272+[1]ISU!J272+'[1]61 ALTE'!J272</f>
        <v>0</v>
      </c>
      <c r="K273" s="118">
        <f>'[1]POLITIA LOCALA'!K272+[1]ISU!K272+'[1]61 ALTE'!K272</f>
        <v>0</v>
      </c>
    </row>
    <row r="274" spans="1:11" s="61" customFormat="1" ht="18" hidden="1" customHeight="1">
      <c r="A274" s="143" t="s">
        <v>341</v>
      </c>
      <c r="B274" s="143"/>
      <c r="C274" s="79" t="s">
        <v>342</v>
      </c>
      <c r="D274" s="116" t="e">
        <f>D275+D279+D280+#REF!+D284+D285+D286+D287+D288+D289+D290</f>
        <v>#REF!</v>
      </c>
      <c r="E274" s="119">
        <f>'[1]POLITIA LOCALA'!E273+[1]ISU!E273+'[1]61 ALTE'!E273</f>
        <v>0</v>
      </c>
      <c r="F274" s="119">
        <f>'[1]POLITIA LOCALA'!F273+[1]ISU!F273+'[1]61 ALTE'!F273</f>
        <v>0</v>
      </c>
      <c r="G274" s="119">
        <f>'[1]POLITIA LOCALA'!G273+[1]ISU!G273+'[1]61 ALTE'!G273</f>
        <v>0</v>
      </c>
      <c r="H274" s="118">
        <f>'[1]POLITIA LOCALA'!H273+[1]ISU!H273+'[1]61 ALTE'!H273</f>
        <v>0</v>
      </c>
      <c r="I274" s="119">
        <f>'[1]POLITIA LOCALA'!I273+[1]ISU!I273+'[1]61 ALTE'!I273</f>
        <v>0</v>
      </c>
      <c r="J274" s="119">
        <f>'[1]POLITIA LOCALA'!J273+[1]ISU!J273+'[1]61 ALTE'!J273</f>
        <v>0</v>
      </c>
      <c r="K274" s="119">
        <f>'[1]POLITIA LOCALA'!K273+[1]ISU!K273+'[1]61 ALTE'!K273</f>
        <v>0</v>
      </c>
    </row>
    <row r="275" spans="1:11" s="61" customFormat="1" ht="18" hidden="1" customHeight="1">
      <c r="A275" s="35" t="s">
        <v>343</v>
      </c>
      <c r="B275" s="27"/>
      <c r="C275" s="71" t="s">
        <v>344</v>
      </c>
      <c r="D275" s="116" t="e">
        <f>D276+D280+D281+D285+#REF!+D286+D287+D288+D289+D290+D291</f>
        <v>#REF!</v>
      </c>
      <c r="E275" s="118">
        <f>'[1]POLITIA LOCALA'!E274+[1]ISU!E274+'[1]61 ALTE'!E274</f>
        <v>0</v>
      </c>
      <c r="F275" s="118">
        <f>'[1]POLITIA LOCALA'!F274+[1]ISU!F274+'[1]61 ALTE'!F274</f>
        <v>0</v>
      </c>
      <c r="G275" s="118">
        <f>'[1]POLITIA LOCALA'!G274+[1]ISU!G274+'[1]61 ALTE'!G274</f>
        <v>0</v>
      </c>
      <c r="H275" s="118">
        <f>'[1]POLITIA LOCALA'!H274+[1]ISU!H274+'[1]61 ALTE'!H274</f>
        <v>0</v>
      </c>
      <c r="I275" s="118">
        <f>'[1]POLITIA LOCALA'!I274+[1]ISU!I274+'[1]61 ALTE'!I274</f>
        <v>0</v>
      </c>
      <c r="J275" s="118">
        <f>'[1]POLITIA LOCALA'!J274+[1]ISU!J274+'[1]61 ALTE'!J274</f>
        <v>0</v>
      </c>
      <c r="K275" s="118">
        <f>'[1]POLITIA LOCALA'!K274+[1]ISU!K274+'[1]61 ALTE'!K274</f>
        <v>0</v>
      </c>
    </row>
    <row r="276" spans="1:11" s="61" customFormat="1" ht="18" hidden="1" customHeight="1">
      <c r="A276" s="76"/>
      <c r="B276" s="124"/>
      <c r="C276" s="125"/>
      <c r="D276" s="116">
        <f>D277+D281+D282+D286+D285+D287+D288+D289+D290+D291+D292</f>
        <v>0</v>
      </c>
      <c r="E276" s="126"/>
      <c r="F276" s="126"/>
      <c r="G276" s="126"/>
      <c r="H276" s="118">
        <f>'[1]POLITIA LOCALA'!H275+[1]ISU!H275+'[1]61 ALTE'!H275</f>
        <v>0</v>
      </c>
      <c r="I276" s="126"/>
      <c r="J276" s="126"/>
      <c r="K276" s="126"/>
    </row>
    <row r="278" spans="1:11">
      <c r="A278" s="127"/>
      <c r="B278" s="128"/>
    </row>
    <row r="279" spans="1:11">
      <c r="A279" s="129"/>
      <c r="B279" s="130" t="s">
        <v>480</v>
      </c>
      <c r="C279" s="129"/>
      <c r="D279" s="129"/>
      <c r="E279" s="129" t="s">
        <v>481</v>
      </c>
      <c r="F279" s="129"/>
      <c r="G279" s="129"/>
      <c r="H279" s="129"/>
      <c r="I279" s="129" t="s">
        <v>482</v>
      </c>
      <c r="J279" s="129"/>
    </row>
    <row r="280" spans="1:11">
      <c r="A280" s="136" t="s">
        <v>483</v>
      </c>
      <c r="B280" s="136"/>
      <c r="C280" s="129"/>
      <c r="D280" s="129"/>
      <c r="E280" s="129" t="s">
        <v>484</v>
      </c>
      <c r="F280" s="129"/>
      <c r="G280" s="132"/>
      <c r="H280" s="129"/>
      <c r="I280" s="129" t="s">
        <v>485</v>
      </c>
      <c r="J280" s="129"/>
    </row>
    <row r="281" spans="1:11">
      <c r="A281" s="137"/>
      <c r="B281" s="137"/>
    </row>
    <row r="282" spans="1:11">
      <c r="A282" s="137"/>
      <c r="B282" s="137"/>
    </row>
    <row r="283" spans="1:11" ht="29.25" customHeight="1">
      <c r="A283" s="138"/>
      <c r="B283" s="138"/>
      <c r="C283" s="133"/>
      <c r="D283" s="133"/>
      <c r="E283" s="134"/>
      <c r="F283" s="134"/>
      <c r="G283" s="134"/>
      <c r="H283" s="134"/>
      <c r="I283" s="134"/>
    </row>
    <row r="284" spans="1:11">
      <c r="B284" s="182" t="s">
        <v>487</v>
      </c>
      <c r="C284" s="134"/>
      <c r="D284" s="134"/>
      <c r="E284" s="134"/>
      <c r="F284" s="134"/>
      <c r="G284" s="181" t="s">
        <v>488</v>
      </c>
      <c r="H284" s="134"/>
      <c r="I284" s="134"/>
    </row>
    <row r="285" spans="1:11">
      <c r="B285" s="131" t="s">
        <v>490</v>
      </c>
      <c r="C285" s="131"/>
      <c r="G285" s="181" t="s">
        <v>489</v>
      </c>
    </row>
  </sheetData>
  <mergeCells count="50">
    <mergeCell ref="A12:B12"/>
    <mergeCell ref="C3:K3"/>
    <mergeCell ref="B6:J6"/>
    <mergeCell ref="B7:J7"/>
    <mergeCell ref="B8:J8"/>
    <mergeCell ref="I9:J9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161:B161"/>
    <mergeCell ref="A13:B13"/>
    <mergeCell ref="A14:B14"/>
    <mergeCell ref="A51:B51"/>
    <mergeCell ref="A79:B79"/>
    <mergeCell ref="A80:B80"/>
    <mergeCell ref="A88:B88"/>
    <mergeCell ref="A97:B97"/>
    <mergeCell ref="A132:B132"/>
    <mergeCell ref="A133:B133"/>
    <mergeCell ref="A157:B157"/>
    <mergeCell ref="A160:B160"/>
    <mergeCell ref="A233:B233"/>
    <mergeCell ref="A170:B170"/>
    <mergeCell ref="A183:B183"/>
    <mergeCell ref="A186:B186"/>
    <mergeCell ref="A187:B187"/>
    <mergeCell ref="A199:B199"/>
    <mergeCell ref="A212:B212"/>
    <mergeCell ref="A213:B213"/>
    <mergeCell ref="A217:B217"/>
    <mergeCell ref="A221:B221"/>
    <mergeCell ref="A225:B225"/>
    <mergeCell ref="A229:B229"/>
    <mergeCell ref="A237:B237"/>
    <mergeCell ref="A241:B241"/>
    <mergeCell ref="A245:B245"/>
    <mergeCell ref="A249:B249"/>
    <mergeCell ref="A253:B253"/>
    <mergeCell ref="A274:B274"/>
    <mergeCell ref="A280:B280"/>
    <mergeCell ref="A281:B281"/>
    <mergeCell ref="A282:B282"/>
    <mergeCell ref="A283:B283"/>
  </mergeCells>
  <pageMargins left="0.46" right="0.7" top="0.46" bottom="0.34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2018-06-07T08:10:30Z</cp:lastPrinted>
  <dcterms:created xsi:type="dcterms:W3CDTF">2018-05-16T09:41:39Z</dcterms:created>
  <dcterms:modified xsi:type="dcterms:W3CDTF">2018-06-07T08:10:58Z</dcterms:modified>
</cp:coreProperties>
</file>