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240" yWindow="105" windowWidth="14805" windowHeight="8010" activeTab="1"/>
  </bookViews>
  <sheets>
    <sheet name="VENITURI" sheetId="2" r:id="rId1"/>
    <sheet name="CHELTUIELI" sheetId="3" r:id="rId2"/>
  </sheets>
  <definedNames>
    <definedName name="_xlnm.Database" localSheetId="1">#REF!</definedName>
    <definedName name="_xlnm.Database" localSheetId="0">#REF!</definedName>
    <definedName name="_xlnm.Database">#REF!</definedName>
    <definedName name="_xlnm.Print_Titles" localSheetId="1">CHELTUIELI!$8:$8</definedName>
    <definedName name="_xlnm.Print_Titles" localSheetId="0">VENITURI!$10:$10</definedName>
  </definedNames>
  <calcPr calcId="144525"/>
</workbook>
</file>

<file path=xl/calcChain.xml><?xml version="1.0" encoding="utf-8"?>
<calcChain xmlns="http://schemas.openxmlformats.org/spreadsheetml/2006/main">
  <c r="D32" i="3" l="1"/>
  <c r="D51" i="3" l="1"/>
  <c r="D47" i="3"/>
  <c r="D48" i="3"/>
  <c r="D49" i="3"/>
  <c r="D46" i="3"/>
  <c r="E643" i="2"/>
  <c r="E618" i="2"/>
  <c r="E610" i="2"/>
  <c r="E606" i="2"/>
  <c r="E594" i="2"/>
  <c r="E590" i="2"/>
  <c r="E584" i="2"/>
  <c r="E17" i="2" l="1"/>
  <c r="D22" i="2"/>
  <c r="D19" i="3" l="1"/>
  <c r="D17" i="3"/>
  <c r="D16" i="3"/>
  <c r="D15" i="3"/>
  <c r="E71" i="2"/>
  <c r="E47" i="2"/>
  <c r="E44" i="2"/>
  <c r="E23" i="2"/>
  <c r="E24" i="2"/>
  <c r="E25" i="2"/>
  <c r="E26" i="2"/>
  <c r="E27" i="2"/>
  <c r="E28" i="2"/>
  <c r="E29" i="2"/>
  <c r="E30" i="2"/>
  <c r="E31" i="2"/>
  <c r="E32" i="2"/>
  <c r="E33" i="2"/>
  <c r="E34" i="2"/>
  <c r="E35" i="2"/>
  <c r="E22" i="2"/>
  <c r="E441" i="2"/>
  <c r="E427" i="2"/>
  <c r="E411" i="2"/>
  <c r="E412" i="2"/>
  <c r="E413" i="2"/>
  <c r="E414" i="2"/>
  <c r="E415" i="2"/>
  <c r="E416" i="2"/>
  <c r="E410" i="2"/>
  <c r="E252" i="2"/>
  <c r="E222" i="2"/>
  <c r="E223" i="2"/>
  <c r="E224" i="2"/>
  <c r="E225" i="2"/>
  <c r="E226" i="2"/>
  <c r="E227" i="2"/>
  <c r="E221" i="2"/>
  <c r="E288" i="2"/>
  <c r="D33" i="3"/>
  <c r="D34" i="3"/>
  <c r="D31" i="3"/>
  <c r="D28" i="3"/>
  <c r="D26" i="3"/>
  <c r="D25" i="3"/>
  <c r="D24" i="3"/>
  <c r="D45" i="3" l="1"/>
  <c r="E45" i="3"/>
  <c r="C45" i="3"/>
  <c r="C23" i="3" l="1"/>
  <c r="D23" i="3"/>
  <c r="E23" i="3"/>
  <c r="D30" i="3" l="1"/>
  <c r="C30" i="3"/>
  <c r="D50" i="3" l="1"/>
  <c r="E50" i="3"/>
  <c r="D35" i="3"/>
  <c r="D29" i="3" s="1"/>
  <c r="E35" i="3"/>
  <c r="E30" i="3"/>
  <c r="D27" i="3"/>
  <c r="E27" i="3"/>
  <c r="D18" i="3"/>
  <c r="E18" i="3"/>
  <c r="D14" i="3"/>
  <c r="E14" i="3"/>
  <c r="E213" i="2"/>
  <c r="E212" i="2" s="1"/>
  <c r="F213" i="2"/>
  <c r="F212" i="2" s="1"/>
  <c r="E248" i="2"/>
  <c r="F248" i="2"/>
  <c r="E278" i="2"/>
  <c r="E256" i="2" s="1"/>
  <c r="F278" i="2"/>
  <c r="F256" i="2" s="1"/>
  <c r="E440" i="2"/>
  <c r="F440" i="2"/>
  <c r="E426" i="2"/>
  <c r="F426" i="2"/>
  <c r="E402" i="2"/>
  <c r="F402" i="2"/>
  <c r="E640" i="2"/>
  <c r="E639" i="2" s="1"/>
  <c r="F640" i="2"/>
  <c r="F639" i="2" s="1"/>
  <c r="E642" i="2"/>
  <c r="F642" i="2"/>
  <c r="E583" i="2"/>
  <c r="F583" i="2"/>
  <c r="E589" i="2"/>
  <c r="F589" i="2"/>
  <c r="E592" i="2"/>
  <c r="F592" i="2"/>
  <c r="E607" i="2"/>
  <c r="F607" i="2"/>
  <c r="E609" i="2"/>
  <c r="F609" i="2"/>
  <c r="E613" i="2"/>
  <c r="E611" i="2" s="1"/>
  <c r="F613" i="2"/>
  <c r="F611" i="2" s="1"/>
  <c r="E616" i="2"/>
  <c r="F616" i="2"/>
  <c r="E18" i="2"/>
  <c r="F18" i="2"/>
  <c r="F21" i="2"/>
  <c r="E36" i="2"/>
  <c r="F36" i="2"/>
  <c r="E38" i="2"/>
  <c r="F38" i="2"/>
  <c r="E42" i="2"/>
  <c r="F42" i="2"/>
  <c r="F40" i="2" s="1"/>
  <c r="E45" i="2"/>
  <c r="F45" i="2"/>
  <c r="E51" i="2"/>
  <c r="E50" i="2" s="1"/>
  <c r="F51" i="2"/>
  <c r="F50" i="2" s="1"/>
  <c r="E53" i="2"/>
  <c r="F53" i="2"/>
  <c r="E58" i="2"/>
  <c r="F58" i="2"/>
  <c r="E61" i="2"/>
  <c r="F61" i="2"/>
  <c r="E68" i="2"/>
  <c r="E67" i="2" s="1"/>
  <c r="F68" i="2"/>
  <c r="F67" i="2" s="1"/>
  <c r="E70" i="2"/>
  <c r="E66" i="2" s="1"/>
  <c r="F70" i="2"/>
  <c r="F66" i="2" s="1"/>
  <c r="F49" i="2" l="1"/>
  <c r="E638" i="2"/>
  <c r="E637" i="2" s="1"/>
  <c r="E57" i="2"/>
  <c r="E56" i="2" s="1"/>
  <c r="E49" i="2"/>
  <c r="E21" i="2"/>
  <c r="F57" i="2"/>
  <c r="F56" i="2" s="1"/>
  <c r="E40" i="2"/>
  <c r="F638" i="2"/>
  <c r="F637" i="2" s="1"/>
  <c r="F401" i="2"/>
  <c r="F389" i="2" s="1"/>
  <c r="F200" i="2"/>
  <c r="F199" i="2" s="1"/>
  <c r="F20" i="2"/>
  <c r="F16" i="2" s="1"/>
  <c r="F15" i="2" s="1"/>
  <c r="E13" i="3"/>
  <c r="E22" i="3"/>
  <c r="E29" i="3"/>
  <c r="E44" i="3"/>
  <c r="D44" i="3"/>
  <c r="D22" i="3"/>
  <c r="D13" i="3"/>
  <c r="E200" i="2"/>
  <c r="E199" i="2" s="1"/>
  <c r="E401" i="2"/>
  <c r="E389" i="2" s="1"/>
  <c r="E582" i="2"/>
  <c r="F582" i="2"/>
  <c r="F591" i="2"/>
  <c r="E591" i="2"/>
  <c r="D10" i="3"/>
  <c r="E10" i="3"/>
  <c r="D11" i="3"/>
  <c r="E11" i="3"/>
  <c r="E20" i="2" l="1"/>
  <c r="E16" i="2" s="1"/>
  <c r="E15" i="2" s="1"/>
  <c r="E21" i="3"/>
  <c r="E9" i="3" s="1"/>
  <c r="E581" i="2"/>
  <c r="E580" i="2" s="1"/>
  <c r="F581" i="2"/>
  <c r="F580" i="2" s="1"/>
  <c r="D21" i="3"/>
  <c r="D9" i="3" s="1"/>
  <c r="D248" i="2"/>
  <c r="F12" i="2" l="1"/>
  <c r="E12" i="2"/>
  <c r="C50" i="3"/>
  <c r="C38" i="3"/>
  <c r="C37" i="3" s="1"/>
  <c r="C36" i="3" s="1"/>
  <c r="C35" i="3" s="1"/>
  <c r="C27" i="3"/>
  <c r="C14" i="3" l="1"/>
  <c r="C10" i="3" s="1"/>
  <c r="C29" i="3"/>
  <c r="C44" i="3"/>
  <c r="C22" i="3"/>
  <c r="C18" i="3"/>
  <c r="C11" i="3" s="1"/>
  <c r="C21" i="3" l="1"/>
  <c r="C13" i="3"/>
  <c r="C9" i="3" l="1"/>
  <c r="D642" i="2"/>
  <c r="D640" i="2"/>
  <c r="D639" i="2" s="1"/>
  <c r="D632" i="2"/>
  <c r="D629" i="2"/>
  <c r="D624" i="2"/>
  <c r="D622" i="2"/>
  <c r="D621" i="2" s="1"/>
  <c r="D616" i="2"/>
  <c r="D613" i="2"/>
  <c r="D611" i="2" s="1"/>
  <c r="D609" i="2"/>
  <c r="D607" i="2"/>
  <c r="D592" i="2"/>
  <c r="D589" i="2"/>
  <c r="D583" i="2"/>
  <c r="F575" i="2"/>
  <c r="E575" i="2"/>
  <c r="D575" i="2"/>
  <c r="F572" i="2"/>
  <c r="E572" i="2"/>
  <c r="D572" i="2"/>
  <c r="F568" i="2"/>
  <c r="E568" i="2"/>
  <c r="D568" i="2"/>
  <c r="F564" i="2"/>
  <c r="E564" i="2"/>
  <c r="D564" i="2"/>
  <c r="F560" i="2"/>
  <c r="E560" i="2"/>
  <c r="D560" i="2"/>
  <c r="F556" i="2"/>
  <c r="E556" i="2"/>
  <c r="D556" i="2"/>
  <c r="F552" i="2"/>
  <c r="E552" i="2"/>
  <c r="D552" i="2"/>
  <c r="F548" i="2"/>
  <c r="E548" i="2"/>
  <c r="D548" i="2"/>
  <c r="F544" i="2"/>
  <c r="E544" i="2"/>
  <c r="D544" i="2"/>
  <c r="F538" i="2"/>
  <c r="E538" i="2"/>
  <c r="D538" i="2"/>
  <c r="F533" i="2"/>
  <c r="E533" i="2"/>
  <c r="D533" i="2"/>
  <c r="F529" i="2"/>
  <c r="E529" i="2"/>
  <c r="D529" i="2"/>
  <c r="F524" i="2"/>
  <c r="E524" i="2"/>
  <c r="D524" i="2"/>
  <c r="F519" i="2"/>
  <c r="E519" i="2"/>
  <c r="D519" i="2"/>
  <c r="F514" i="2"/>
  <c r="E514" i="2"/>
  <c r="D514" i="2"/>
  <c r="F509" i="2"/>
  <c r="E509" i="2"/>
  <c r="D509" i="2"/>
  <c r="F504" i="2"/>
  <c r="E504" i="2"/>
  <c r="D504" i="2"/>
  <c r="F499" i="2"/>
  <c r="E499" i="2"/>
  <c r="D499" i="2"/>
  <c r="F496" i="2"/>
  <c r="E496" i="2"/>
  <c r="D496" i="2"/>
  <c r="F491" i="2"/>
  <c r="E491" i="2"/>
  <c r="D491" i="2"/>
  <c r="F488" i="2"/>
  <c r="E488" i="2"/>
  <c r="D488" i="2"/>
  <c r="F485" i="2"/>
  <c r="E485" i="2"/>
  <c r="D485" i="2"/>
  <c r="F482" i="2"/>
  <c r="E482" i="2"/>
  <c r="D482" i="2"/>
  <c r="F475" i="2"/>
  <c r="E475" i="2"/>
  <c r="D475" i="2"/>
  <c r="F471" i="2"/>
  <c r="E471" i="2"/>
  <c r="D471" i="2"/>
  <c r="F465" i="2"/>
  <c r="E465" i="2"/>
  <c r="D465" i="2"/>
  <c r="F460" i="2"/>
  <c r="F459" i="2" s="1"/>
  <c r="F458" i="2" s="1"/>
  <c r="E460" i="2"/>
  <c r="E459" i="2" s="1"/>
  <c r="E458" i="2" s="1"/>
  <c r="D460" i="2"/>
  <c r="D459" i="2" s="1"/>
  <c r="D458" i="2" s="1"/>
  <c r="F455" i="2"/>
  <c r="F454" i="2" s="1"/>
  <c r="E455" i="2"/>
  <c r="E454" i="2" s="1"/>
  <c r="D455" i="2"/>
  <c r="D454" i="2" s="1"/>
  <c r="F452" i="2"/>
  <c r="E452" i="2"/>
  <c r="D452" i="2"/>
  <c r="F450" i="2"/>
  <c r="F449" i="2" s="1"/>
  <c r="E450" i="2"/>
  <c r="E449" i="2" s="1"/>
  <c r="D450" i="2"/>
  <c r="D449" i="2" s="1"/>
  <c r="D440" i="2"/>
  <c r="D437" i="2"/>
  <c r="D434" i="2"/>
  <c r="D432" i="2"/>
  <c r="D431" i="2" s="1"/>
  <c r="D426" i="2"/>
  <c r="D423" i="2"/>
  <c r="D421" i="2" s="1"/>
  <c r="D419" i="2"/>
  <c r="D417" i="2"/>
  <c r="D402" i="2"/>
  <c r="D401" i="2" s="1"/>
  <c r="D389" i="2" s="1"/>
  <c r="D399" i="2"/>
  <c r="D394" i="2"/>
  <c r="D392" i="2"/>
  <c r="F384" i="2"/>
  <c r="E384" i="2"/>
  <c r="D384" i="2"/>
  <c r="F381" i="2"/>
  <c r="E381" i="2"/>
  <c r="D381" i="2"/>
  <c r="F377" i="2"/>
  <c r="E377" i="2"/>
  <c r="D377" i="2"/>
  <c r="F373" i="2"/>
  <c r="E373" i="2"/>
  <c r="D373" i="2"/>
  <c r="F369" i="2"/>
  <c r="E369" i="2"/>
  <c r="D369" i="2"/>
  <c r="F365" i="2"/>
  <c r="E365" i="2"/>
  <c r="D365" i="2"/>
  <c r="F361" i="2"/>
  <c r="E361" i="2"/>
  <c r="D361" i="2"/>
  <c r="F357" i="2"/>
  <c r="E357" i="2"/>
  <c r="D357" i="2"/>
  <c r="F353" i="2"/>
  <c r="E353" i="2"/>
  <c r="D353" i="2"/>
  <c r="F347" i="2"/>
  <c r="E347" i="2"/>
  <c r="D347" i="2"/>
  <c r="F342" i="2"/>
  <c r="E342" i="2"/>
  <c r="D342" i="2"/>
  <c r="F338" i="2"/>
  <c r="E338" i="2"/>
  <c r="D338" i="2"/>
  <c r="F333" i="2"/>
  <c r="E333" i="2"/>
  <c r="D333" i="2"/>
  <c r="F328" i="2"/>
  <c r="E328" i="2"/>
  <c r="D328" i="2"/>
  <c r="F323" i="2"/>
  <c r="E323" i="2"/>
  <c r="D323" i="2"/>
  <c r="F318" i="2"/>
  <c r="E318" i="2"/>
  <c r="D318" i="2"/>
  <c r="F313" i="2"/>
  <c r="E313" i="2"/>
  <c r="D313" i="2"/>
  <c r="F308" i="2"/>
  <c r="E308" i="2"/>
  <c r="D308" i="2"/>
  <c r="F305" i="2"/>
  <c r="E305" i="2"/>
  <c r="D305" i="2"/>
  <c r="F300" i="2"/>
  <c r="E300" i="2"/>
  <c r="D300" i="2"/>
  <c r="F297" i="2"/>
  <c r="E297" i="2"/>
  <c r="D297" i="2"/>
  <c r="F294" i="2"/>
  <c r="E294" i="2"/>
  <c r="D294" i="2"/>
  <c r="F291" i="2"/>
  <c r="E291" i="2"/>
  <c r="D291" i="2"/>
  <c r="D284" i="2"/>
  <c r="D280" i="2"/>
  <c r="D274" i="2"/>
  <c r="F271" i="2"/>
  <c r="F270" i="2" s="1"/>
  <c r="F269" i="2" s="1"/>
  <c r="E271" i="2"/>
  <c r="E270" i="2" s="1"/>
  <c r="E269" i="2" s="1"/>
  <c r="D271" i="2"/>
  <c r="D270" i="2" s="1"/>
  <c r="D269" i="2" s="1"/>
  <c r="F266" i="2"/>
  <c r="F265" i="2" s="1"/>
  <c r="E266" i="2"/>
  <c r="E265" i="2" s="1"/>
  <c r="D266" i="2"/>
  <c r="D265" i="2" s="1"/>
  <c r="F263" i="2"/>
  <c r="E263" i="2"/>
  <c r="D263" i="2"/>
  <c r="F261" i="2"/>
  <c r="F260" i="2" s="1"/>
  <c r="E261" i="2"/>
  <c r="E260" i="2" s="1"/>
  <c r="D261" i="2"/>
  <c r="D260" i="2" s="1"/>
  <c r="D249" i="2"/>
  <c r="D245" i="2"/>
  <c r="D243" i="2"/>
  <c r="D242" i="2" s="1"/>
  <c r="D237" i="2"/>
  <c r="D234" i="2"/>
  <c r="D232" i="2" s="1"/>
  <c r="D230" i="2"/>
  <c r="D228" i="2"/>
  <c r="D213" i="2"/>
  <c r="D212" i="2" s="1"/>
  <c r="F210" i="2"/>
  <c r="E210" i="2"/>
  <c r="D210" i="2"/>
  <c r="F205" i="2"/>
  <c r="E205" i="2"/>
  <c r="D205" i="2"/>
  <c r="F203" i="2"/>
  <c r="E203" i="2"/>
  <c r="D203" i="2"/>
  <c r="D591" i="2" l="1"/>
  <c r="D582" i="2"/>
  <c r="D430" i="2"/>
  <c r="D202" i="2"/>
  <c r="D201" i="2" s="1"/>
  <c r="F259" i="2"/>
  <c r="F258" i="2" s="1"/>
  <c r="F257" i="2" s="1"/>
  <c r="D391" i="2"/>
  <c r="D390" i="2" s="1"/>
  <c r="D543" i="2"/>
  <c r="D469" i="2"/>
  <c r="D464" i="2" s="1"/>
  <c r="D463" i="2" s="1"/>
  <c r="D628" i="2"/>
  <c r="D627" i="2" s="1"/>
  <c r="D241" i="2"/>
  <c r="D200" i="2" s="1"/>
  <c r="F202" i="2"/>
  <c r="F201" i="2" s="1"/>
  <c r="D448" i="2"/>
  <c r="D447" i="2" s="1"/>
  <c r="D446" i="2" s="1"/>
  <c r="E469" i="2"/>
  <c r="E464" i="2" s="1"/>
  <c r="E463" i="2" s="1"/>
  <c r="D620" i="2"/>
  <c r="E202" i="2"/>
  <c r="E201" i="2" s="1"/>
  <c r="D259" i="2"/>
  <c r="D258" i="2" s="1"/>
  <c r="D257" i="2" s="1"/>
  <c r="D290" i="2"/>
  <c r="E352" i="2"/>
  <c r="E448" i="2"/>
  <c r="E447" i="2" s="1"/>
  <c r="E446" i="2" s="1"/>
  <c r="F469" i="2"/>
  <c r="F464" i="2" s="1"/>
  <c r="F463" i="2" s="1"/>
  <c r="F543" i="2"/>
  <c r="F481" i="2"/>
  <c r="E481" i="2"/>
  <c r="D638" i="2"/>
  <c r="D637" i="2" s="1"/>
  <c r="F290" i="2"/>
  <c r="D352" i="2"/>
  <c r="F352" i="2"/>
  <c r="E290" i="2"/>
  <c r="D278" i="2"/>
  <c r="D256" i="2" s="1"/>
  <c r="E259" i="2"/>
  <c r="E258" i="2" s="1"/>
  <c r="E257" i="2" s="1"/>
  <c r="E543" i="2"/>
  <c r="F448" i="2"/>
  <c r="F447" i="2" s="1"/>
  <c r="F446" i="2" s="1"/>
  <c r="F445" i="2" s="1"/>
  <c r="D481" i="2"/>
  <c r="F114" i="2"/>
  <c r="E114" i="2"/>
  <c r="D114" i="2"/>
  <c r="F106" i="2"/>
  <c r="E106" i="2"/>
  <c r="D106" i="2"/>
  <c r="F103" i="2"/>
  <c r="E103" i="2"/>
  <c r="D103" i="2"/>
  <c r="E100" i="2"/>
  <c r="F100" i="2"/>
  <c r="D100" i="2"/>
  <c r="F193" i="2"/>
  <c r="E193" i="2"/>
  <c r="D193" i="2"/>
  <c r="F190" i="2"/>
  <c r="E190" i="2"/>
  <c r="D190" i="2"/>
  <c r="F186" i="2"/>
  <c r="E186" i="2"/>
  <c r="D186" i="2"/>
  <c r="F182" i="2"/>
  <c r="E182" i="2"/>
  <c r="D182" i="2"/>
  <c r="F178" i="2"/>
  <c r="E178" i="2"/>
  <c r="D178" i="2"/>
  <c r="F174" i="2"/>
  <c r="E174" i="2"/>
  <c r="D174" i="2"/>
  <c r="F170" i="2"/>
  <c r="E170" i="2"/>
  <c r="D170" i="2"/>
  <c r="F166" i="2"/>
  <c r="E166" i="2"/>
  <c r="D166" i="2"/>
  <c r="F162" i="2"/>
  <c r="E162" i="2"/>
  <c r="D162" i="2"/>
  <c r="F156" i="2"/>
  <c r="E156" i="2"/>
  <c r="D156" i="2"/>
  <c r="F151" i="2"/>
  <c r="E151" i="2"/>
  <c r="D151" i="2"/>
  <c r="F147" i="2"/>
  <c r="E147" i="2"/>
  <c r="D147" i="2"/>
  <c r="F142" i="2"/>
  <c r="E142" i="2"/>
  <c r="D142" i="2"/>
  <c r="F137" i="2"/>
  <c r="E137" i="2"/>
  <c r="D137" i="2"/>
  <c r="F132" i="2"/>
  <c r="E132" i="2"/>
  <c r="D132" i="2"/>
  <c r="F127" i="2"/>
  <c r="E127" i="2"/>
  <c r="D127" i="2"/>
  <c r="F122" i="2"/>
  <c r="E122" i="2"/>
  <c r="D122" i="2"/>
  <c r="F117" i="2"/>
  <c r="E117" i="2"/>
  <c r="D117" i="2"/>
  <c r="F109" i="2"/>
  <c r="E109" i="2"/>
  <c r="D109" i="2"/>
  <c r="F93" i="2"/>
  <c r="E93" i="2"/>
  <c r="D93" i="2"/>
  <c r="F89" i="2"/>
  <c r="E89" i="2"/>
  <c r="D89" i="2"/>
  <c r="F83" i="2"/>
  <c r="E83" i="2"/>
  <c r="D83" i="2"/>
  <c r="F78" i="2"/>
  <c r="F77" i="2" s="1"/>
  <c r="F76" i="2" s="1"/>
  <c r="E78" i="2"/>
  <c r="E77" i="2" s="1"/>
  <c r="E76" i="2" s="1"/>
  <c r="D78" i="2"/>
  <c r="D77" i="2" s="1"/>
  <c r="D76" i="2" s="1"/>
  <c r="F73" i="2"/>
  <c r="F72" i="2" s="1"/>
  <c r="E73" i="2"/>
  <c r="E72" i="2" s="1"/>
  <c r="D73" i="2"/>
  <c r="D72" i="2" s="1"/>
  <c r="D70" i="2"/>
  <c r="D66" i="2" s="1"/>
  <c r="D68" i="2"/>
  <c r="D67" i="2" s="1"/>
  <c r="D61" i="2"/>
  <c r="D58" i="2"/>
  <c r="D53" i="2"/>
  <c r="D51" i="2"/>
  <c r="D50" i="2" s="1"/>
  <c r="D45" i="2"/>
  <c r="D42" i="2"/>
  <c r="D40" i="2" s="1"/>
  <c r="D38" i="2"/>
  <c r="D36" i="2"/>
  <c r="D21" i="2"/>
  <c r="D18" i="2"/>
  <c r="D20" i="2" l="1"/>
  <c r="D16" i="2" s="1"/>
  <c r="E445" i="2"/>
  <c r="F13" i="2"/>
  <c r="F388" i="2"/>
  <c r="F198" i="2" s="1"/>
  <c r="F11" i="2" s="1"/>
  <c r="D581" i="2"/>
  <c r="D580" i="2" s="1"/>
  <c r="D445" i="2"/>
  <c r="D13" i="2" s="1"/>
  <c r="D87" i="2"/>
  <c r="D82" i="2" s="1"/>
  <c r="D81" i="2" s="1"/>
  <c r="D57" i="2"/>
  <c r="D56" i="2" s="1"/>
  <c r="D161" i="2"/>
  <c r="F87" i="2"/>
  <c r="F82" i="2" s="1"/>
  <c r="F81" i="2" s="1"/>
  <c r="F99" i="2"/>
  <c r="E99" i="2"/>
  <c r="D99" i="2"/>
  <c r="D49" i="2"/>
  <c r="E87" i="2"/>
  <c r="E82" i="2" s="1"/>
  <c r="E81" i="2" s="1"/>
  <c r="E161" i="2"/>
  <c r="F161" i="2"/>
  <c r="D12" i="2" l="1"/>
  <c r="E13" i="2"/>
  <c r="E388" i="2"/>
  <c r="E198" i="2" s="1"/>
  <c r="E11" i="2" s="1"/>
  <c r="D388" i="2"/>
  <c r="D199" i="2"/>
  <c r="D15" i="2"/>
  <c r="D198" i="2" l="1"/>
  <c r="D11" i="2" s="1"/>
</calcChain>
</file>

<file path=xl/sharedStrings.xml><?xml version="1.0" encoding="utf-8"?>
<sst xmlns="http://schemas.openxmlformats.org/spreadsheetml/2006/main" count="715" uniqueCount="197">
  <si>
    <t>PRIMĂRIA MUNICIPIULUI SATU MARE</t>
  </si>
  <si>
    <t>Unitatea administrativ-teritorială:____________</t>
  </si>
  <si>
    <t xml:space="preserve">Formular:   </t>
  </si>
  <si>
    <t xml:space="preserve">BUGETUL INSTITUŢIILOR PUBLICE ŞI ACTIVITĂŢILOR FINANŢATE INTEGRAL </t>
  </si>
  <si>
    <t>TOTAL SURSE E+F+G</t>
  </si>
  <si>
    <t xml:space="preserve"> - lei -</t>
  </si>
  <si>
    <t>D E N U M I R E A     I N D I C A T O R I L O R</t>
  </si>
  <si>
    <t>C1.  VENITURI DIN PROPRIETATE (cod 30.10+31.10)</t>
  </si>
  <si>
    <t xml:space="preserve">Venituri din proprietate  (cod 30.10.05+30.10.08+30.10.09+30.10.50) </t>
  </si>
  <si>
    <t>Venituri din concesiuni si inchirieri (cod 30.10.05.30)</t>
  </si>
  <si>
    <t>Alte venituri din concesiuni si inchirieri de catre institutiile publice</t>
  </si>
  <si>
    <t xml:space="preserve">Venituri din dividende  ( cod 30.10.08.02+ 30.10.08.03)  </t>
  </si>
  <si>
    <t>Venituri din dividende de la alţi plătitori*)</t>
  </si>
  <si>
    <t>Dividente de la societăţile şi companiile naţionale şi societăţile cu capital majoritar de stat*)</t>
  </si>
  <si>
    <t>Venituri din utilizarea pasunilor comunale</t>
  </si>
  <si>
    <t>Alte venituri din proprietate</t>
  </si>
  <si>
    <t xml:space="preserve"> Venituri din dobanzi(cod31.10.03)</t>
  </si>
  <si>
    <t>Alte venituri din dobanzi</t>
  </si>
  <si>
    <t>Taxe si alte venituri in  învăţământ</t>
  </si>
  <si>
    <t>Venituri din prestări de servicii</t>
  </si>
  <si>
    <t>Taxe şi alte venituri din protecţia mediului</t>
  </si>
  <si>
    <t>Contributia de intretinere a persoanelor asistate</t>
  </si>
  <si>
    <t>Contributia elevilor si studentilor pentru internate, camine si cantine</t>
  </si>
  <si>
    <t>Venituri din valorificarea produselor obtinute din activitatea proprie sau anexa</t>
  </si>
  <si>
    <t>Venituri din organizarea de cursuri de calificare si conversie profesionala, specializare si perfectionare</t>
  </si>
  <si>
    <t>Venituri din serbari si spectacole scolare, manifestari culturale, artistice si sportive</t>
  </si>
  <si>
    <t>Venituri din cercetare</t>
  </si>
  <si>
    <t>Venituri din contractele incheiate cu casele de asigurari sociale de sanatate</t>
  </si>
  <si>
    <t>Venituri din contractele incheiate cu directiile de sanatate publica din sume alocate de la bugetul de stat</t>
  </si>
  <si>
    <t>Venituri din contractele incheiate cu directiile de sanatate publica din sume alocate din veniturile proprii ale Ministerului Sanatatii</t>
  </si>
  <si>
    <t>Venituri din contractele incheiate cu institutiile de medicina legala</t>
  </si>
  <si>
    <t>Alte venituri din prestari de servicii si alte activitati</t>
  </si>
  <si>
    <t>Venituri din taxe administrative, eliberari permise (cod 34.10.50)</t>
  </si>
  <si>
    <t>Alte venituri din taxe administrative, eliberari permise</t>
  </si>
  <si>
    <t>Amenzi, penalitati si confiscari (cod 35.10.50)</t>
  </si>
  <si>
    <t>Alte amenzi, penalitati si confiscari</t>
  </si>
  <si>
    <t>Venituri din producerea riscurilor asigurate</t>
  </si>
  <si>
    <t>Sume provenite din finanțarea bugetară a anilor precedenți, aferente secțiunii de dezvoltare</t>
  </si>
  <si>
    <t>Sume provenite din finanțarea bugetară a anilor precedenți, aferente secțiunii de funcționare</t>
  </si>
  <si>
    <t>Alte venituri</t>
  </si>
  <si>
    <t>Donaţii şi sponsorizări**)</t>
  </si>
  <si>
    <t xml:space="preserve">Vărsăminte din secţiunea de funcţionare </t>
  </si>
  <si>
    <t>Alte transferuri voluntare</t>
  </si>
  <si>
    <t xml:space="preserve">II. VENITURI DIN CAPITAL (cod 39.10)                 </t>
  </si>
  <si>
    <t>Venituri din valorificarea unor bunuri (cod 39.10.01+39.10.50)</t>
  </si>
  <si>
    <t>Venituri din valorificarea unor bunuri ale institutiilor publice</t>
  </si>
  <si>
    <t>Alte venituri din valorificarea unor bunuri</t>
  </si>
  <si>
    <t>III. OPERAŢIUNI FINANCIARE   (cod 40.10+41.10)</t>
  </si>
  <si>
    <t>Sume utilizate de administraţiile locale din excedentul anului precedent pentru secţiunea de funcţionare</t>
  </si>
  <si>
    <t>Sume utilizate de administraţiile locale din excedentul anului precedent pentru secţiunea de dezvoltare</t>
  </si>
  <si>
    <t>Sume primite în cadrul mecanismului decontării cererilor de plată*)</t>
  </si>
  <si>
    <t>Alte operaţiuni financiare ( cod 41.10.06+41.10.11)</t>
  </si>
  <si>
    <t>Sume din excedentul anului precedent pentru acoperirea golurilor temporare de casă**)</t>
  </si>
  <si>
    <t>Împrumuturi de la bugetul local</t>
  </si>
  <si>
    <t>IV.  SUBVENTII (cod 00.18)</t>
  </si>
  <si>
    <t>SUBVENTII DE LA ALTE NIVELE ALE ADMINISTRATIEI PUBLICE (cod 42.10+43.10)</t>
  </si>
  <si>
    <t>Subventii de la bugetul de stat pentru spitale</t>
  </si>
  <si>
    <t>Subventii de la bugetul de stat catre institutii publice finantate partial sau integral din venituri proprii pentru proiecte finantate din FEN postaderare***)</t>
  </si>
  <si>
    <t>Sume alocate din bugetul de stat aferente corecţiilor financiare</t>
  </si>
  <si>
    <t>Subvenţii de la bugetul de stat către instituţii publice finanţate parţial sau integral din venituri proprii necesare susţinerii derulării proiectelor finanţate din fonduri externe nerambursabile (FEN) postaderare aferete perioadei de programare 2014-2020****)</t>
  </si>
  <si>
    <t>Subvenţii pentru instituţii publice</t>
  </si>
  <si>
    <t xml:space="preserve">Subvenţii din bugetele locale pentru finanţarea cheltuielilor curente din domeniul sănătăţii </t>
  </si>
  <si>
    <t>Subvenţii din bugetele locale pentru finanţarea  cheltuielilor de capital din domeniul sănătăţii</t>
  </si>
  <si>
    <t>Subvenţii din bugetul local pentru finanţarea camerelor agricole</t>
  </si>
  <si>
    <t>Sume din bugetul de stat către bugetele locale pentru finanţarea investiţiilor în sănătate (cod 43.10.16.01+43.10.16.02+43.10.16.03)</t>
  </si>
  <si>
    <t>Sume din bugetul de stat către bugetele locale pentru finanţarea aparaturii medicale şi echipamentelor de comunicaţii în urgenţă în sănătate</t>
  </si>
  <si>
    <t>Sume din bugetul de stat către bugetele locale pentru finanţarea reparaţiilor capitale în sănătate</t>
  </si>
  <si>
    <t>Sume din bugetul de stat către bugetele locale pentru finanţarea altor investiţii în sănătate</t>
  </si>
  <si>
    <t>Sume din veniturile proprii ale Ministerului Sănătăţii către bugetele locale pentru finanţarea investiţiilor în sănătate (cod 43.10.17.01+43.10.17.02+43.10.17.03)</t>
  </si>
  <si>
    <t>Sume din veniturile proprii ale Ministerului Sănătăţii către bugetele locale pentru finanţarea aparaturii medicale şi echipamentelor de comunicaţii în urgenţă în sănătate</t>
  </si>
  <si>
    <t>Sume din veniturile proprii ale Ministerului Sănătăţii către bugetele locale pentru finanţarea reparaţiilor capitale în sănătate</t>
  </si>
  <si>
    <t>Sume din veniturile proprii ale Ministerului Sănătăţii către bugetele locale pentru finanţarea altor investiţii în sănătate</t>
  </si>
  <si>
    <t>Subventii pentru institutiile publice destinate sectiunii de dezvoltare</t>
  </si>
  <si>
    <t>Subvenții din bugetul Fondului național unic de asigurări sociale de sănătate  pentru acoperirea creșterilor salariale</t>
  </si>
  <si>
    <t>Sume primite în contul plăţilor efectuate în anii anteriori</t>
  </si>
  <si>
    <t>Corecții financiare</t>
  </si>
  <si>
    <t>Sume primite în contul plăţilor efectuate în anul curent</t>
  </si>
  <si>
    <t>Prefinanţare</t>
  </si>
  <si>
    <t>Mecanismul financiar SEE (cod 45.10.17.01+45.10.17.02+45.10.17.03+45.10.17.04)*)</t>
  </si>
  <si>
    <t>Mecanismul financiar norvegian (cod 45.10.18.01+45.10.18.02+45.10.18.03+45.10.18.04) *)</t>
  </si>
  <si>
    <t>Asistenţă tehnică pentru mecanismele financiare SEE (cod 45.10.20.01+45.10.20.02+45.10.20.03+45.10.20.04) *)</t>
  </si>
  <si>
    <t>Fondul naţional pentru relaţii bilaterale aferent mecanismelor financiare SEE  (cod 45.10.21.01+45.10.21.02+45.10.21.03+45.10.21.04) *)</t>
  </si>
  <si>
    <t>Sume primite de la UE/alti donatori in contul platilor efectuate si prefinantari aferente cadrului financiar 2014-2020 ( cod 48.10.01 la  cod 48.10.05+48.10.11+48.10.12+48.10.15+48.10.19)</t>
  </si>
  <si>
    <t xml:space="preserve">Fondul European de Dezvoltare Regională (FEDR) (cod 48.10.01.01+48.10.01.02+48.10.01.03) </t>
  </si>
  <si>
    <t xml:space="preserve">Fondul Social European (FSE)  (cod 48.10.02.01+48.10.02.02+48.10.02.03) </t>
  </si>
  <si>
    <t xml:space="preserve">Fondul de Coeziune (FC)  (cod 48.10.03.01+48.10.03.02+48.10.03.03) </t>
  </si>
  <si>
    <t xml:space="preserve">Fondul European Agricol de Dezvoltare Rurala  (FEADR)  (cod 48.10.04.01+48.10.04.02+48.10.04.03) </t>
  </si>
  <si>
    <t xml:space="preserve">Fondul European  pentru Pescuit și Afaceri Maritime ( FEPAM) (cod 48.10.05.01+48.10.05.02+48.10.05.03) </t>
  </si>
  <si>
    <t xml:space="preserve">Instrumentul de Asistenţă pentru Preaderare (IPA II) (cod 48.10.11.01+48.10.11.02+48.10.11.03) </t>
  </si>
  <si>
    <t xml:space="preserve">Instrumentul European de Vecinătate (ENI) (cod 48.10.12.01+48.10.12.02+48.10.12.03) </t>
  </si>
  <si>
    <t>Alte programe  comunitare finanțate în perioada 2014-2020 (APC) ( cod 48.10.15.01+48.10.15.02)</t>
  </si>
  <si>
    <t xml:space="preserve">Mecanismul  pentru Interconectarea Europei(cod 48.10.19.01+48.10.19.02+48.10.19.03) </t>
  </si>
  <si>
    <t>Diverse venituri (cod 36.10.04+36.10.32+36.10.50)</t>
  </si>
  <si>
    <t>Sume provenite din finanțarea bugetară a anilor precedenți ( cod 36.10.32.03)</t>
  </si>
  <si>
    <t>Transferuri voluntare, altele decât subvenţiile (cod 37.10.01+37.10.03+37.10.50)</t>
  </si>
  <si>
    <t>Vărsăminte din sectiunea de funcţionare pentru finanţarea secţiunii  de dezvoltare a bugetului local (cu semnul minus)</t>
  </si>
  <si>
    <t>Încasări din rambursarea împrumuturilor acordate (cod40.10.15)</t>
  </si>
  <si>
    <t>Sume utilizate din excedentul anului precedent pentru efectuarea de cheltuieli (cod 40.10.15.01)</t>
  </si>
  <si>
    <t>Subventii de la bugetul de stat (cod 42.10.11+42.10.43)</t>
  </si>
  <si>
    <t>Subventii primite de institutiile publice si activitatile finantate integral sau partial din venituri proprii in cadrul programelor FEGA implementate de APIA</t>
  </si>
  <si>
    <t>SUBVENTII DE LA ALTE ADMINISTRATII (cod 43.10.09+43.10.10+43.10.15+43.10.33)</t>
  </si>
  <si>
    <t>I.  VENITURI CURENTE ( cod 00.12)</t>
  </si>
  <si>
    <t>C.   VENITURI NEFISCALE ( cod 00.14)</t>
  </si>
  <si>
    <t>C2.  VANZARI DE BUNURI SI SERVICII (cod 36.10+37.10)</t>
  </si>
  <si>
    <t>Diverse venituri (cod 36.10.32)</t>
  </si>
  <si>
    <t>Sume provenite din finanțarea bugetară a anilor precedenți ( cod 36.10.32.02)</t>
  </si>
  <si>
    <t>Transferuri voluntare, altele decât subvenţiile (cod 37.10.04)</t>
  </si>
  <si>
    <t>III. OPERAŢIUNI FINANCIARE   (cod 40.10)</t>
  </si>
  <si>
    <t>Încasări din rambursarea împrumuturilor acordate (cod  40.10.15+40.10.16)</t>
  </si>
  <si>
    <t>Sume utilizate din excedentul anului precedent pentru efectuarea de cheltuieli (cod 40.10.15.02)</t>
  </si>
  <si>
    <t>Subventii de la bugetul de stat (cod 42.10.39+42.10.62+42.10.70)</t>
  </si>
  <si>
    <t>SUBVENTII DE LA ALTE ADMINISTRATII (cod 43.10.14+43.10.16+43.10.17+43.10.19+43.10.31)</t>
  </si>
  <si>
    <t>Sume alocate din bugetul AFIR, pentru susținerea proiectelor din PNDR 2014-2020 ****)</t>
  </si>
  <si>
    <t>Sume primite de la UE/alti donatori in contul platilor efectuate si prefinantari  (cod 45.10.01 la 45.10.05 +45.10.07+45.10.08+45.10.15+ 45.10.16+ 45.10.17+45.10.18+45.10.19+ 45.10.20+45.10.21)</t>
  </si>
  <si>
    <t>Fondul European de Dezvoltare Regionala (cod 45.10.01.02+45.10.01.04 )*)</t>
  </si>
  <si>
    <t>Fondul Social European( cod 45.10.02.02+45.10.02.04) *)</t>
  </si>
  <si>
    <t>Fondul de Coeziune( cod 45.10.03.02+45.10.03.04) *)</t>
  </si>
  <si>
    <t>Fondul  European Agricol de Dezvoltare Rurala( cod 45.10.04.01+45.10.04.02+45.10.04.03+45.10.04.04) *) ^)</t>
  </si>
  <si>
    <t>Fondul European de Pescuit( cod 45.10.05.02+45.10.05.04) *)</t>
  </si>
  <si>
    <t>Instrumentul de Asistenta pentru Preaderare ( cod 45.10.07.01 + 45.10.07.02 + 45.10.07.03+ 45.10.07.04) *)</t>
  </si>
  <si>
    <t>Instrumentul European de Vecinatate si Parteneriat ( cod 45.10.08.01 + 45.10.08.02 + 45.10.08.03+ 45.10.08.04) *)</t>
  </si>
  <si>
    <t>Programe comunitare finantate in perioada 2007-2013   (cod 45.10.15.01 + 45.10.15.02 + 45.10.15.03+45.10.15.04) *)</t>
  </si>
  <si>
    <t>Alte facilitati si instrumente postaderare (cod 45.10.16.01+45.10.16.02+45.10.16.03+45.10.16.04) *)</t>
  </si>
  <si>
    <t>Programul de cooperare elvetiano-roman vizand reducerea disparitatilor economice si sociale in cadrul Uniunii Europene extinse (cod 45.10.19.01+45.10.19.02+45.10.19.04) *)</t>
  </si>
  <si>
    <t>SAU PARŢIAL DIN VENITURI PROPRII, PE ANUL 2018 - VENITURI</t>
  </si>
  <si>
    <t>CAP. 65</t>
  </si>
  <si>
    <t>CAP. 67</t>
  </si>
  <si>
    <t>CAP. 70</t>
  </si>
  <si>
    <t>JUDEŢUL:____________</t>
  </si>
  <si>
    <t>Unitatea administrativ - teritorială :____________</t>
  </si>
  <si>
    <t>Instituţia publică:____________</t>
  </si>
  <si>
    <t>Formular:</t>
  </si>
  <si>
    <t>B U G E T U L</t>
  </si>
  <si>
    <t>- lei -</t>
  </si>
  <si>
    <t>TITLUL XI ALTE CHELTUIELI (cod 59.01 + 59.02 + 59.08 +59.11 +59.12 +59.15 +59.17 +59.20+59.22 +59.25 +59.30+59.35)</t>
  </si>
  <si>
    <t>CHELTUIELI DE CAPITAL  (cod 71+72+75)</t>
  </si>
  <si>
    <t>TITLUL XIII  ACTIVE NEFINANCIARE  (cod 71.01 + 71.03)</t>
  </si>
  <si>
    <t>Active fixe   (cod 71.01.01 la 71.01.03+71.01.30)</t>
  </si>
  <si>
    <t>Construcţii</t>
  </si>
  <si>
    <t>Maşini, echipamente si mijloace de transport</t>
  </si>
  <si>
    <t>Mobilier, aparatură birotică şi alte active corporale</t>
  </si>
  <si>
    <t xml:space="preserve">Alte active fixe </t>
  </si>
  <si>
    <t>TOTAL VENITURI SURSA E+F+G</t>
  </si>
  <si>
    <t>TOTAL CHELTUIELI SURSA E+F+G</t>
  </si>
  <si>
    <t>TOTAL CHELTUIELI</t>
  </si>
  <si>
    <t xml:space="preserve">PE TITLURI DE CHELTUIELI, ARTICOLE ŞI ALINEATE, PE ANUL 2018 </t>
  </si>
  <si>
    <t xml:space="preserve">SECŢIUNEA DE FUNCŢIONARE </t>
  </si>
  <si>
    <t xml:space="preserve">CHELTUIELI DE PERSONAL   </t>
  </si>
  <si>
    <t xml:space="preserve">BUNURI SI SERVICII </t>
  </si>
  <si>
    <t>ALTE CHELTUIELI</t>
  </si>
  <si>
    <t xml:space="preserve">SECŢIUNEA DE DEZVOLTARE </t>
  </si>
  <si>
    <t xml:space="preserve">CHELTUIELI DE CAPITAL </t>
  </si>
  <si>
    <t>TOTAL CHELTUIELI  (SF+SD)</t>
  </si>
  <si>
    <t xml:space="preserve">CHELTUIELI DE PERSONAL  </t>
  </si>
  <si>
    <r>
      <t xml:space="preserve">TEATRUL DE NORD SATU MARE                                       </t>
    </r>
    <r>
      <rPr>
        <b/>
        <sz val="12"/>
        <rFont val="Arial"/>
        <family val="2"/>
        <charset val="238"/>
      </rPr>
      <t>TOTAL CHELTUIELI  (SF+SD)</t>
    </r>
  </si>
  <si>
    <r>
      <rPr>
        <b/>
        <sz val="14"/>
        <rFont val="Arial"/>
        <family val="2"/>
        <charset val="238"/>
      </rPr>
      <t>CENTRUL CULTURAL G. M. ZAMFIRESCU</t>
    </r>
    <r>
      <rPr>
        <b/>
        <sz val="12"/>
        <rFont val="Arial"/>
        <family val="2"/>
        <charset val="238"/>
      </rPr>
      <t xml:space="preserve">                                   TOTAL CHELTUIELI  (SF+SD) </t>
    </r>
  </si>
  <si>
    <t>SECŢIUNEA DE FUNCŢIONARE</t>
  </si>
  <si>
    <t xml:space="preserve">CHELTUIELI DE PERSONAL </t>
  </si>
  <si>
    <t>VENITURILE SECŢIUNII DE FUNCŢIONARE</t>
  </si>
  <si>
    <t>TOTAL VENITURI (SF+SD)</t>
  </si>
  <si>
    <t xml:space="preserve">VANZARI DE BUNURI SI SERVICII </t>
  </si>
  <si>
    <t>VENITURI DIN PROPRIETATE</t>
  </si>
  <si>
    <t xml:space="preserve">Venituri din prestari de servicii si alte activitati </t>
  </si>
  <si>
    <t xml:space="preserve">Diverse venituri </t>
  </si>
  <si>
    <t xml:space="preserve">Transferuri voluntare, altele decât subvenţiile </t>
  </si>
  <si>
    <t>VENITURILE SECŢIUNII DE DEZVOLTARE</t>
  </si>
  <si>
    <t xml:space="preserve">VENITURILE SECŢIUNII DE FUNCŢIONARE </t>
  </si>
  <si>
    <t>VANZARI DE BUNURI SI SERVICII</t>
  </si>
  <si>
    <t xml:space="preserve">SUBVENTII DE LA ALTE ADMINISTRATII </t>
  </si>
  <si>
    <t xml:space="preserve">CENTRUL CULTURAL G. M. ZAMFIRESCU TOTAL VENITURI </t>
  </si>
  <si>
    <r>
      <t xml:space="preserve">TEATRUL DE NORD SATU MARE                                      </t>
    </r>
    <r>
      <rPr>
        <b/>
        <sz val="12"/>
        <rFont val="Arial"/>
        <family val="2"/>
        <charset val="238"/>
      </rPr>
      <t xml:space="preserve"> TOTAL VENITURI </t>
    </r>
  </si>
  <si>
    <t xml:space="preserve">VENITURILE SECŢIUNII DE DEZVOLTARE </t>
  </si>
  <si>
    <t xml:space="preserve">VENITURI DIN PROPRIETATE </t>
  </si>
  <si>
    <t xml:space="preserve">Venituri din concesiuni si inchirieri </t>
  </si>
  <si>
    <t xml:space="preserve"> Venituri din dobanzi</t>
  </si>
  <si>
    <t>Venituri din prestari de servicii si alte activitati</t>
  </si>
  <si>
    <t xml:space="preserve">Amenzi, penalitati si confiscari </t>
  </si>
  <si>
    <r>
      <t xml:space="preserve">             KERESK</t>
    </r>
    <r>
      <rPr>
        <sz val="10"/>
        <rFont val="Calibri"/>
        <family val="2"/>
        <charset val="238"/>
      </rPr>
      <t>É</t>
    </r>
    <r>
      <rPr>
        <sz val="10"/>
        <rFont val="Arial"/>
        <family val="2"/>
      </rPr>
      <t>NYI G</t>
    </r>
    <r>
      <rPr>
        <sz val="10"/>
        <rFont val="Calibri"/>
        <family val="2"/>
        <charset val="238"/>
      </rPr>
      <t>Á</t>
    </r>
    <r>
      <rPr>
        <sz val="10"/>
        <rFont val="Arial"/>
        <family val="2"/>
      </rPr>
      <t>BOR</t>
    </r>
  </si>
  <si>
    <t>ORDONATOR PRINCIPAL DE CREDITE                                       DIRECTOR EXECUTIV                               ŞEF SERVICIU BUGET</t>
  </si>
  <si>
    <t>TOTAL VENITURI SURSA E+F+G                                    SECŢIUNEA DE FUNCŢIONARE</t>
  </si>
  <si>
    <t>TOTAL VENITURI SURSA E+F+G                                    SECŢIUNEA DE DEZVOLTARE</t>
  </si>
  <si>
    <t>TOTAL CHELTUIELI SURSA E+F+G                              SECŢIUNEA DE FUNCŢIONARE</t>
  </si>
  <si>
    <t>TOTAL CHELTUIELI SURSA E+F+G                             SECŢIUNEA DE DEZVOLTARE</t>
  </si>
  <si>
    <t>PLATI EFECTUATE IN ANII PRECEDENTI SI RECUPERATE IN ANUL CURENT</t>
  </si>
  <si>
    <t>INFLUENŢE</t>
  </si>
  <si>
    <t xml:space="preserve">               PRIMAR                                                                Ec. LUCICA URSU                                     Ec. TEREZIA BORBEI</t>
  </si>
  <si>
    <t>BUGET RECTIFICAT ÎN IULIE 2018</t>
  </si>
  <si>
    <t>BUGET RECTIFICAT AUGUST 2018</t>
  </si>
  <si>
    <t>BUGET RECTIFICAT ÎN AUGUST 2018</t>
  </si>
  <si>
    <t>ORDONATOR PRINCIPAL DE CREDITE                                             DIRECTOR EXECUTIV                                      ŞEF SERVICIU BUGET</t>
  </si>
  <si>
    <t xml:space="preserve">                     PRIMAR                                                                        Ec. LUCICA URSU                                               Ec. TEREZIA BORBEI</t>
  </si>
  <si>
    <t>Anexa nr. 1 la HCL nr. 212/30.08.2018</t>
  </si>
  <si>
    <t>PREŞEDINTE DE ŞEDINŢĂ,</t>
  </si>
  <si>
    <t>FANEA DUMITRU</t>
  </si>
  <si>
    <t>SECRETAR,</t>
  </si>
  <si>
    <t>MIHAELA MARIA RACOLŢA</t>
  </si>
  <si>
    <t>Anexa nr. 1.1  la HCL nr. 212/30.08.2018</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</si>
</sst>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 #,##0.00_);_(* \(#,##0.00\);_(* &quot;-&quot;??_);_(@_)"/>
  </numFmts>
  <fonts count="24" x14ac:knownFonts="1">
    <font>
      <sz val="11"/>
      <color theme="1"/>
      <name val="Calibri"/>
      <family val="2"/>
      <scheme val="minor"/>
    </font>
    <font>
      <sz val="10"/>
      <name val="Tahoma"/>
      <family val="2"/>
    </font>
    <font>
      <b/>
      <sz val="11"/>
      <name val="Arial"/>
      <family val="2"/>
    </font>
    <font>
      <sz val="11"/>
      <name val="Arial"/>
      <family val="2"/>
    </font>
    <font>
      <sz val="10"/>
      <name val="Arial"/>
      <family val="2"/>
      <charset val="238"/>
    </font>
    <font>
      <b/>
      <sz val="14"/>
      <name val="Arial"/>
      <family val="2"/>
    </font>
    <font>
      <b/>
      <sz val="12"/>
      <name val="Arial"/>
      <family val="2"/>
    </font>
    <font>
      <b/>
      <sz val="10"/>
      <name val="Arial"/>
      <family val="2"/>
    </font>
    <font>
      <sz val="10"/>
      <name val="Arial"/>
      <family val="2"/>
    </font>
    <font>
      <b/>
      <sz val="14"/>
      <name val="Arial"/>
      <family val="2"/>
      <charset val="238"/>
    </font>
    <font>
      <b/>
      <sz val="12"/>
      <name val="Arial"/>
      <family val="2"/>
      <charset val="238"/>
    </font>
    <font>
      <sz val="11"/>
      <name val="Arial"/>
      <family val="2"/>
      <charset val="238"/>
    </font>
    <font>
      <b/>
      <sz val="10"/>
      <name val="Arial"/>
      <family val="2"/>
      <charset val="238"/>
    </font>
    <font>
      <sz val="10"/>
      <name val="Arial"/>
      <family val="2"/>
      <charset val="238"/>
    </font>
    <font>
      <b/>
      <strike/>
      <sz val="10"/>
      <name val="Arial"/>
      <family val="2"/>
      <charset val="238"/>
    </font>
    <font>
      <strike/>
      <sz val="10"/>
      <name val="Arial"/>
      <family val="2"/>
      <charset val="238"/>
    </font>
    <font>
      <sz val="10"/>
      <color indexed="8"/>
      <name val="Arial"/>
      <family val="2"/>
      <charset val="238"/>
    </font>
    <font>
      <sz val="14"/>
      <name val="Arial"/>
      <family val="2"/>
      <charset val="238"/>
    </font>
    <font>
      <b/>
      <sz val="14"/>
      <color theme="1"/>
      <name val="Arial"/>
      <family val="2"/>
      <charset val="238"/>
    </font>
    <font>
      <sz val="12"/>
      <name val="Arial"/>
      <family val="2"/>
      <charset val="238"/>
    </font>
    <font>
      <u/>
      <sz val="10"/>
      <name val="Arial"/>
      <family val="2"/>
      <charset val="238"/>
    </font>
    <font>
      <sz val="10"/>
      <name val="Calibri"/>
      <family val="2"/>
      <charset val="238"/>
    </font>
    <font>
      <b/>
      <sz val="11"/>
      <name val="Arial"/>
      <family val="2"/>
      <charset val="238"/>
    </font>
    <font>
      <b/>
      <sz val="13"/>
      <name val="Arial"/>
      <family val="2"/>
      <charset val="238"/>
    </font>
  </fonts>
  <fills count="10">
    <fill>
      <patternFill patternType="none"/>
    </fill>
    <fill>
      <patternFill patternType="gray125"/>
    </fill>
    <fill>
      <patternFill patternType="solid">
        <fgColor indexed="13"/>
        <bgColor indexed="34"/>
      </patternFill>
    </fill>
    <fill>
      <patternFill patternType="solid">
        <fgColor theme="0" tint="-0.249977111117893"/>
        <bgColor indexed="34"/>
      </patternFill>
    </fill>
    <fill>
      <patternFill patternType="solid">
        <fgColor theme="0"/>
        <bgColor indexed="64"/>
      </patternFill>
    </fill>
    <fill>
      <patternFill patternType="solid">
        <fgColor rgb="FF00B0F0"/>
        <bgColor indexed="34"/>
      </patternFill>
    </fill>
    <fill>
      <patternFill patternType="solid">
        <fgColor theme="0" tint="-0.249977111117893"/>
        <bgColor indexed="64"/>
      </patternFill>
    </fill>
    <fill>
      <patternFill patternType="solid">
        <fgColor rgb="FF00B0F0"/>
        <bgColor indexed="64"/>
      </patternFill>
    </fill>
    <fill>
      <patternFill patternType="solid">
        <fgColor rgb="FF00B050"/>
        <bgColor indexed="64"/>
      </patternFill>
    </fill>
    <fill>
      <patternFill patternType="solid">
        <fgColor rgb="FFFFC00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0">
    <xf numFmtId="0" fontId="0" fillId="0" borderId="0"/>
    <xf numFmtId="0" fontId="1" fillId="0" borderId="0"/>
    <xf numFmtId="0" fontId="4" fillId="0" borderId="0"/>
    <xf numFmtId="0" fontId="8" fillId="0" borderId="0"/>
    <xf numFmtId="0" fontId="8" fillId="0" borderId="0"/>
    <xf numFmtId="0" fontId="8" fillId="0" borderId="0"/>
    <xf numFmtId="0" fontId="13" fillId="0" borderId="0"/>
    <xf numFmtId="0" fontId="8" fillId="0" borderId="0"/>
    <xf numFmtId="164" fontId="13" fillId="0" borderId="0" applyFont="0" applyFill="0" applyBorder="0" applyAlignment="0" applyProtection="0"/>
    <xf numFmtId="0" fontId="8" fillId="0" borderId="0"/>
  </cellStyleXfs>
  <cellXfs count="176">
    <xf numFmtId="0" fontId="0" fillId="0" borderId="0" xfId="0"/>
    <xf numFmtId="0" fontId="2" fillId="0" borderId="0" xfId="1" applyFont="1" applyFill="1"/>
    <xf numFmtId="0" fontId="3" fillId="0" borderId="0" xfId="2" applyFont="1" applyFill="1"/>
    <xf numFmtId="0" fontId="3" fillId="0" borderId="0" xfId="1" applyFont="1" applyFill="1"/>
    <xf numFmtId="49" fontId="2" fillId="0" borderId="0" xfId="1" applyNumberFormat="1" applyFont="1" applyFill="1" applyBorder="1" applyAlignment="1"/>
    <xf numFmtId="0" fontId="2" fillId="0" borderId="0" xfId="1" applyFont="1" applyFill="1" applyAlignment="1">
      <alignment horizontal="center" vertical="center"/>
    </xf>
    <xf numFmtId="0" fontId="6" fillId="0" borderId="0" xfId="1" applyFont="1" applyFill="1" applyAlignment="1">
      <alignment horizontal="left" vertical="top"/>
    </xf>
    <xf numFmtId="0" fontId="2" fillId="0" borderId="0" xfId="1" applyFont="1" applyFill="1" applyAlignment="1">
      <alignment horizontal="left" vertical="top"/>
    </xf>
    <xf numFmtId="3" fontId="10" fillId="2" borderId="1" xfId="2" applyNumberFormat="1" applyFont="1" applyFill="1" applyBorder="1" applyAlignment="1">
      <alignment horizontal="center" vertical="center"/>
    </xf>
    <xf numFmtId="0" fontId="11" fillId="0" borderId="0" xfId="2" applyFont="1" applyFill="1"/>
    <xf numFmtId="0" fontId="12" fillId="0" borderId="1" xfId="2" applyFont="1" applyFill="1" applyBorder="1" applyAlignment="1">
      <alignment horizontal="left"/>
    </xf>
    <xf numFmtId="0" fontId="13" fillId="0" borderId="1" xfId="2" applyFont="1" applyFill="1" applyBorder="1" applyAlignment="1">
      <alignment horizontal="center"/>
    </xf>
    <xf numFmtId="0" fontId="13" fillId="0" borderId="1" xfId="2" applyFont="1" applyFill="1" applyBorder="1" applyAlignment="1">
      <alignment horizontal="center" wrapText="1"/>
    </xf>
    <xf numFmtId="0" fontId="12" fillId="0" borderId="1" xfId="2" applyFont="1" applyFill="1" applyBorder="1" applyAlignment="1"/>
    <xf numFmtId="0" fontId="12" fillId="0" borderId="1" xfId="1" applyFont="1" applyFill="1" applyBorder="1"/>
    <xf numFmtId="0" fontId="13" fillId="0" borderId="1" xfId="2" applyFont="1" applyFill="1" applyBorder="1" applyAlignment="1"/>
    <xf numFmtId="0" fontId="13" fillId="0" borderId="1" xfId="1" applyFont="1" applyFill="1" applyBorder="1"/>
    <xf numFmtId="0" fontId="12" fillId="0" borderId="1" xfId="2" applyFont="1" applyFill="1" applyBorder="1"/>
    <xf numFmtId="49" fontId="13" fillId="0" borderId="1" xfId="2" applyNumberFormat="1" applyFont="1" applyFill="1" applyBorder="1" applyAlignment="1">
      <alignment horizontal="left" vertical="top"/>
    </xf>
    <xf numFmtId="0" fontId="13" fillId="0" borderId="1" xfId="2" applyFont="1" applyFill="1" applyBorder="1"/>
    <xf numFmtId="0" fontId="13" fillId="0" borderId="1" xfId="2" applyFont="1" applyFill="1" applyBorder="1" applyAlignment="1">
      <alignment wrapText="1"/>
    </xf>
    <xf numFmtId="3" fontId="12" fillId="0" borderId="1" xfId="2" applyNumberFormat="1" applyFont="1" applyFill="1" applyBorder="1"/>
    <xf numFmtId="3" fontId="12" fillId="0" borderId="1" xfId="2" applyNumberFormat="1" applyFont="1" applyFill="1" applyBorder="1" applyAlignment="1">
      <alignment vertical="center"/>
    </xf>
    <xf numFmtId="0" fontId="13" fillId="0" borderId="1" xfId="2" applyFont="1" applyFill="1" applyBorder="1" applyAlignment="1">
      <alignment vertical="center"/>
    </xf>
    <xf numFmtId="0" fontId="13" fillId="0" borderId="1" xfId="1" applyFont="1" applyFill="1" applyBorder="1" applyAlignment="1">
      <alignment vertical="center"/>
    </xf>
    <xf numFmtId="0" fontId="4" fillId="0" borderId="0" xfId="2" applyFont="1" applyFill="1" applyAlignment="1">
      <alignment vertical="center"/>
    </xf>
    <xf numFmtId="0" fontId="12" fillId="0" borderId="1" xfId="2" applyFont="1" applyFill="1" applyBorder="1" applyAlignment="1">
      <alignment vertical="center"/>
    </xf>
    <xf numFmtId="0" fontId="13" fillId="0" borderId="1" xfId="1" applyFont="1" applyFill="1" applyBorder="1" applyAlignment="1">
      <alignment vertical="center" wrapText="1"/>
    </xf>
    <xf numFmtId="0" fontId="11" fillId="0" borderId="0" xfId="2" applyFont="1" applyFill="1" applyAlignment="1">
      <alignment vertical="center"/>
    </xf>
    <xf numFmtId="3" fontId="14" fillId="0" borderId="1" xfId="2" applyNumberFormat="1" applyFont="1" applyFill="1" applyBorder="1"/>
    <xf numFmtId="3" fontId="15" fillId="0" borderId="1" xfId="2" applyNumberFormat="1" applyFont="1" applyFill="1" applyBorder="1"/>
    <xf numFmtId="0" fontId="14" fillId="0" borderId="1" xfId="2" applyFont="1" applyFill="1" applyBorder="1"/>
    <xf numFmtId="0" fontId="13" fillId="0" borderId="0" xfId="2" applyFont="1" applyFill="1" applyAlignment="1">
      <alignment vertical="center"/>
    </xf>
    <xf numFmtId="1" fontId="13" fillId="0" borderId="1" xfId="4" applyNumberFormat="1" applyFont="1" applyFill="1" applyBorder="1" applyAlignment="1">
      <alignment horizontal="left" vertical="center" wrapText="1"/>
    </xf>
    <xf numFmtId="3" fontId="13" fillId="0" borderId="1" xfId="2" applyNumberFormat="1" applyFont="1" applyFill="1" applyBorder="1"/>
    <xf numFmtId="0" fontId="12" fillId="0" borderId="1" xfId="2" applyFont="1" applyFill="1" applyBorder="1" applyAlignment="1">
      <alignment wrapText="1"/>
    </xf>
    <xf numFmtId="3" fontId="13" fillId="0" borderId="1" xfId="2" applyNumberFormat="1" applyFont="1" applyFill="1" applyBorder="1" applyAlignment="1">
      <alignment vertical="center"/>
    </xf>
    <xf numFmtId="0" fontId="12" fillId="0" borderId="1" xfId="2" applyFont="1" applyFill="1" applyBorder="1" applyAlignment="1">
      <alignment vertical="center" wrapText="1"/>
    </xf>
    <xf numFmtId="3" fontId="12" fillId="0" borderId="1" xfId="2" applyNumberFormat="1" applyFont="1" applyFill="1" applyBorder="1" applyAlignment="1">
      <alignment horizontal="left" vertical="center" wrapText="1"/>
    </xf>
    <xf numFmtId="3" fontId="13" fillId="0" borderId="1" xfId="2" applyNumberFormat="1" applyFont="1" applyFill="1" applyBorder="1" applyAlignment="1">
      <alignment horizontal="left" vertical="center" wrapText="1"/>
    </xf>
    <xf numFmtId="0" fontId="13" fillId="0" borderId="1" xfId="2" applyFont="1" applyFill="1" applyBorder="1" applyAlignment="1">
      <alignment horizontal="left" vertical="center" wrapText="1"/>
    </xf>
    <xf numFmtId="0" fontId="13" fillId="0" borderId="1" xfId="2" applyFont="1" applyFill="1" applyBorder="1" applyAlignment="1">
      <alignment horizontal="left" wrapText="1"/>
    </xf>
    <xf numFmtId="49" fontId="12" fillId="0" borderId="1" xfId="2" applyNumberFormat="1" applyFont="1" applyFill="1" applyBorder="1" applyAlignment="1">
      <alignment horizontal="left"/>
    </xf>
    <xf numFmtId="49" fontId="12" fillId="4" borderId="1" xfId="2" applyNumberFormat="1" applyFont="1" applyFill="1" applyBorder="1" applyAlignment="1">
      <alignment horizontal="left"/>
    </xf>
    <xf numFmtId="0" fontId="13" fillId="4" borderId="1" xfId="2" applyFont="1" applyFill="1" applyBorder="1" applyAlignment="1">
      <alignment horizontal="left" wrapText="1"/>
    </xf>
    <xf numFmtId="0" fontId="13" fillId="4" borderId="1" xfId="2" applyFont="1" applyFill="1" applyBorder="1" applyAlignment="1">
      <alignment vertical="center"/>
    </xf>
    <xf numFmtId="0" fontId="11" fillId="4" borderId="0" xfId="2" applyFont="1" applyFill="1"/>
    <xf numFmtId="0" fontId="13" fillId="4" borderId="1" xfId="2" applyFont="1" applyFill="1" applyBorder="1"/>
    <xf numFmtId="49" fontId="12" fillId="0" borderId="1" xfId="2" applyNumberFormat="1" applyFont="1" applyFill="1" applyBorder="1" applyAlignment="1">
      <alignment horizontal="left" vertical="center"/>
    </xf>
    <xf numFmtId="49" fontId="12" fillId="0" borderId="1" xfId="2" applyNumberFormat="1" applyFont="1" applyFill="1" applyBorder="1" applyAlignment="1">
      <alignment horizontal="center" wrapText="1"/>
    </xf>
    <xf numFmtId="49" fontId="12" fillId="0" borderId="1" xfId="2" applyNumberFormat="1" applyFont="1" applyFill="1" applyBorder="1" applyAlignment="1">
      <alignment horizontal="center" vertical="center" wrapText="1"/>
    </xf>
    <xf numFmtId="0" fontId="17" fillId="0" borderId="0" xfId="2" applyFont="1" applyFill="1"/>
    <xf numFmtId="1" fontId="8" fillId="0" borderId="0" xfId="4" applyNumberFormat="1" applyFont="1" applyFill="1"/>
    <xf numFmtId="0" fontId="8" fillId="0" borderId="0" xfId="4" applyFont="1" applyFill="1"/>
    <xf numFmtId="4" fontId="3" fillId="0" borderId="0" xfId="1" applyNumberFormat="1" applyFont="1" applyFill="1" applyAlignment="1">
      <alignment horizontal="right" vertical="center"/>
    </xf>
    <xf numFmtId="4" fontId="2" fillId="0" borderId="0" xfId="1" applyNumberFormat="1" applyFont="1" applyFill="1" applyAlignment="1">
      <alignment horizontal="right" vertical="center"/>
    </xf>
    <xf numFmtId="4" fontId="2" fillId="0" borderId="0" xfId="1" applyNumberFormat="1" applyFont="1" applyFill="1" applyBorder="1" applyAlignment="1">
      <alignment horizontal="right"/>
    </xf>
    <xf numFmtId="4" fontId="3" fillId="0" borderId="0" xfId="2" applyNumberFormat="1" applyFont="1" applyFill="1" applyAlignment="1">
      <alignment horizontal="right" vertical="center"/>
    </xf>
    <xf numFmtId="4" fontId="10" fillId="2" borderId="1" xfId="3" applyNumberFormat="1" applyFont="1" applyFill="1" applyBorder="1" applyAlignment="1">
      <alignment horizontal="center" vertical="center"/>
    </xf>
    <xf numFmtId="3" fontId="9" fillId="2" borderId="1" xfId="2" applyNumberFormat="1" applyFont="1" applyFill="1" applyBorder="1" applyAlignment="1">
      <alignment horizontal="center" vertical="center"/>
    </xf>
    <xf numFmtId="3" fontId="12" fillId="6" borderId="1" xfId="2" applyNumberFormat="1" applyFont="1" applyFill="1" applyBorder="1" applyAlignment="1">
      <alignment horizontal="center" vertical="center"/>
    </xf>
    <xf numFmtId="3" fontId="13" fillId="0" borderId="1" xfId="2" applyNumberFormat="1" applyFont="1" applyFill="1" applyBorder="1" applyAlignment="1">
      <alignment horizontal="right"/>
    </xf>
    <xf numFmtId="3" fontId="13" fillId="0" borderId="1" xfId="1" applyNumberFormat="1" applyFont="1" applyFill="1" applyBorder="1" applyAlignment="1">
      <alignment horizontal="right" vertical="center"/>
    </xf>
    <xf numFmtId="3" fontId="12" fillId="6" borderId="1" xfId="1" applyNumberFormat="1" applyFont="1" applyFill="1" applyBorder="1" applyAlignment="1">
      <alignment horizontal="center"/>
    </xf>
    <xf numFmtId="3" fontId="12" fillId="6" borderId="1" xfId="1" applyNumberFormat="1" applyFont="1" applyFill="1" applyBorder="1" applyAlignment="1">
      <alignment horizontal="center" vertical="center"/>
    </xf>
    <xf numFmtId="3" fontId="13" fillId="4" borderId="1" xfId="1" applyNumberFormat="1" applyFont="1" applyFill="1" applyBorder="1" applyAlignment="1">
      <alignment horizontal="right" vertical="center"/>
    </xf>
    <xf numFmtId="3" fontId="13" fillId="4" borderId="1" xfId="1" applyNumberFormat="1" applyFont="1" applyFill="1" applyBorder="1" applyAlignment="1">
      <alignment horizontal="right"/>
    </xf>
    <xf numFmtId="3" fontId="13" fillId="4" borderId="1" xfId="2" applyNumberFormat="1" applyFont="1" applyFill="1" applyBorder="1" applyAlignment="1">
      <alignment horizontal="right"/>
    </xf>
    <xf numFmtId="4" fontId="9" fillId="0" borderId="1" xfId="1" applyNumberFormat="1" applyFont="1" applyFill="1" applyBorder="1" applyAlignment="1">
      <alignment horizontal="center" vertical="center" wrapText="1"/>
    </xf>
    <xf numFmtId="0" fontId="3" fillId="0" borderId="0" xfId="2" applyFont="1" applyFill="1" applyAlignment="1">
      <alignment horizontal="center"/>
    </xf>
    <xf numFmtId="4" fontId="10" fillId="3" borderId="1" xfId="3" applyNumberFormat="1" applyFont="1" applyFill="1" applyBorder="1" applyAlignment="1">
      <alignment horizontal="center" vertical="center"/>
    </xf>
    <xf numFmtId="0" fontId="8" fillId="0" borderId="0" xfId="5" applyFont="1" applyFill="1"/>
    <xf numFmtId="0" fontId="8" fillId="0" borderId="0" xfId="5" applyFont="1" applyFill="1" applyAlignment="1">
      <alignment horizontal="left"/>
    </xf>
    <xf numFmtId="1" fontId="8" fillId="0" borderId="0" xfId="4" applyNumberFormat="1" applyFont="1" applyFill="1" applyAlignment="1">
      <alignment horizontal="center"/>
    </xf>
    <xf numFmtId="3" fontId="10" fillId="9" borderId="1" xfId="3" applyNumberFormat="1" applyFont="1" applyFill="1" applyBorder="1" applyAlignment="1">
      <alignment horizontal="center" vertical="center" wrapText="1"/>
    </xf>
    <xf numFmtId="0" fontId="0" fillId="0" borderId="0" xfId="4" applyFont="1" applyFill="1"/>
    <xf numFmtId="3" fontId="10" fillId="2" borderId="1" xfId="3" applyNumberFormat="1" applyFont="1" applyFill="1" applyBorder="1" applyAlignment="1">
      <alignment horizontal="center" vertical="center" wrapText="1"/>
    </xf>
    <xf numFmtId="0" fontId="12" fillId="0" borderId="1" xfId="7" applyFont="1" applyFill="1" applyBorder="1"/>
    <xf numFmtId="49" fontId="12" fillId="0" borderId="1" xfId="7" applyNumberFormat="1" applyFont="1" applyFill="1" applyBorder="1" applyAlignment="1">
      <alignment horizontal="right"/>
    </xf>
    <xf numFmtId="0" fontId="19" fillId="0" borderId="0" xfId="4" applyFont="1" applyFill="1"/>
    <xf numFmtId="0" fontId="13" fillId="0" borderId="1" xfId="7" applyFont="1" applyFill="1" applyBorder="1"/>
    <xf numFmtId="49" fontId="12" fillId="0" borderId="1" xfId="7" applyNumberFormat="1" applyFont="1" applyFill="1" applyBorder="1" applyAlignment="1">
      <alignment horizontal="left" vertical="top"/>
    </xf>
    <xf numFmtId="49" fontId="13" fillId="0" borderId="1" xfId="7" applyNumberFormat="1" applyFont="1" applyFill="1" applyBorder="1" applyAlignment="1">
      <alignment horizontal="left" vertical="top"/>
    </xf>
    <xf numFmtId="0" fontId="13" fillId="0" borderId="1" xfId="7" applyFont="1" applyFill="1" applyBorder="1" applyAlignment="1">
      <alignment wrapText="1"/>
    </xf>
    <xf numFmtId="0" fontId="0" fillId="0" borderId="0" xfId="4" applyFont="1" applyFill="1" applyAlignment="1">
      <alignment horizontal="left"/>
    </xf>
    <xf numFmtId="49" fontId="20" fillId="0" borderId="1" xfId="7" applyNumberFormat="1" applyFont="1" applyFill="1" applyBorder="1" applyAlignment="1">
      <alignment horizontal="left" vertical="top"/>
    </xf>
    <xf numFmtId="0" fontId="12" fillId="0" borderId="1" xfId="7" applyFont="1" applyFill="1" applyBorder="1" applyAlignment="1">
      <alignment horizontal="right"/>
    </xf>
    <xf numFmtId="0" fontId="13" fillId="0" borderId="1" xfId="7" applyFont="1" applyFill="1" applyBorder="1" applyAlignment="1">
      <alignment horizontal="right"/>
    </xf>
    <xf numFmtId="49" fontId="14" fillId="0" borderId="1" xfId="7" applyNumberFormat="1" applyFont="1" applyFill="1" applyBorder="1" applyAlignment="1">
      <alignment horizontal="left" vertical="top"/>
    </xf>
    <xf numFmtId="0" fontId="8" fillId="0" borderId="0" xfId="4" applyFont="1" applyFill="1" applyAlignment="1">
      <alignment vertical="center" wrapText="1"/>
    </xf>
    <xf numFmtId="0" fontId="8" fillId="0" borderId="0" xfId="4" applyFont="1" applyFill="1" applyBorder="1"/>
    <xf numFmtId="0" fontId="7" fillId="0" borderId="0" xfId="1" applyFont="1" applyFill="1" applyBorder="1" applyAlignment="1">
      <alignment horizontal="center"/>
    </xf>
    <xf numFmtId="4" fontId="10" fillId="8" borderId="1" xfId="1" applyNumberFormat="1" applyFont="1" applyFill="1" applyBorder="1" applyAlignment="1">
      <alignment vertical="center" wrapText="1"/>
    </xf>
    <xf numFmtId="0" fontId="19" fillId="0" borderId="0" xfId="2" applyFont="1" applyFill="1"/>
    <xf numFmtId="1" fontId="7" fillId="0" borderId="0" xfId="4" quotePrefix="1" applyNumberFormat="1" applyFont="1" applyFill="1" applyBorder="1" applyAlignment="1"/>
    <xf numFmtId="3" fontId="12" fillId="6" borderId="1" xfId="4" applyNumberFormat="1" applyFont="1" applyFill="1" applyBorder="1" applyAlignment="1">
      <alignment horizontal="center" vertical="center"/>
    </xf>
    <xf numFmtId="3" fontId="13" fillId="0" borderId="1" xfId="4" applyNumberFormat="1" applyFont="1" applyFill="1" applyBorder="1" applyAlignment="1">
      <alignment horizontal="right"/>
    </xf>
    <xf numFmtId="49" fontId="12" fillId="0" borderId="0" xfId="7" applyNumberFormat="1" applyFont="1" applyFill="1" applyBorder="1" applyAlignment="1">
      <alignment horizontal="left" vertical="top"/>
    </xf>
    <xf numFmtId="0" fontId="13" fillId="0" borderId="0" xfId="7" applyFont="1" applyFill="1" applyBorder="1"/>
    <xf numFmtId="0" fontId="13" fillId="0" borderId="0" xfId="7" applyFont="1" applyFill="1" applyBorder="1" applyAlignment="1">
      <alignment horizontal="right"/>
    </xf>
    <xf numFmtId="3" fontId="13" fillId="0" borderId="0" xfId="4" applyNumberFormat="1" applyFont="1" applyFill="1" applyBorder="1" applyAlignment="1">
      <alignment horizontal="right"/>
    </xf>
    <xf numFmtId="4" fontId="10" fillId="6" borderId="1" xfId="1" applyNumberFormat="1" applyFont="1" applyFill="1" applyBorder="1" applyAlignment="1">
      <alignment vertical="center" wrapText="1"/>
    </xf>
    <xf numFmtId="3" fontId="12" fillId="4" borderId="1" xfId="4" applyNumberFormat="1" applyFont="1" applyFill="1" applyBorder="1" applyAlignment="1">
      <alignment horizontal="center" vertical="center"/>
    </xf>
    <xf numFmtId="0" fontId="3" fillId="0" borderId="0" xfId="6" applyFont="1" applyFill="1" applyBorder="1"/>
    <xf numFmtId="0" fontId="8" fillId="0" borderId="0" xfId="1" applyFont="1" applyFill="1" applyBorder="1" applyAlignment="1"/>
    <xf numFmtId="0" fontId="3" fillId="0" borderId="0" xfId="6" applyFont="1" applyFill="1"/>
    <xf numFmtId="49" fontId="8" fillId="0" borderId="0" xfId="1" applyNumberFormat="1" applyFont="1" applyFill="1" applyBorder="1" applyAlignment="1">
      <alignment horizontal="left" vertical="center" wrapText="1"/>
    </xf>
    <xf numFmtId="0" fontId="7" fillId="0" borderId="0" xfId="1" applyFont="1" applyFill="1" applyBorder="1" applyAlignment="1">
      <alignment horizontal="center" vertical="center"/>
    </xf>
    <xf numFmtId="0" fontId="7" fillId="0" borderId="0" xfId="1" applyFont="1" applyFill="1" applyBorder="1" applyAlignment="1"/>
    <xf numFmtId="0" fontId="8" fillId="0" borderId="0" xfId="9" applyFont="1" applyFill="1" applyBorder="1"/>
    <xf numFmtId="0" fontId="8" fillId="0" borderId="0" xfId="9" applyFont="1" applyFill="1"/>
    <xf numFmtId="0" fontId="8" fillId="0" borderId="0" xfId="4" applyFont="1" applyFill="1" applyAlignment="1"/>
    <xf numFmtId="3" fontId="12" fillId="4" borderId="1" xfId="2" applyNumberFormat="1" applyFont="1" applyFill="1" applyBorder="1" applyAlignment="1">
      <alignment horizontal="center" vertical="center"/>
    </xf>
    <xf numFmtId="3" fontId="12" fillId="0" borderId="1" xfId="7" applyNumberFormat="1" applyFont="1" applyFill="1" applyBorder="1" applyAlignment="1">
      <alignment horizontal="center"/>
    </xf>
    <xf numFmtId="3" fontId="13" fillId="0" borderId="1" xfId="2" quotePrefix="1" applyNumberFormat="1" applyFont="1" applyFill="1" applyBorder="1" applyAlignment="1">
      <alignment horizontal="right"/>
    </xf>
    <xf numFmtId="0" fontId="12" fillId="0" borderId="0" xfId="5" applyFont="1" applyFill="1"/>
    <xf numFmtId="4" fontId="22" fillId="0" borderId="0" xfId="1" applyNumberFormat="1" applyFont="1" applyFill="1" applyAlignment="1">
      <alignment horizontal="right" vertical="center"/>
    </xf>
    <xf numFmtId="4" fontId="23" fillId="0" borderId="1" xfId="1" applyNumberFormat="1" applyFont="1" applyFill="1" applyBorder="1" applyAlignment="1">
      <alignment horizontal="center" vertical="center" wrapText="1"/>
    </xf>
    <xf numFmtId="4" fontId="10" fillId="0" borderId="1" xfId="1" applyNumberFormat="1" applyFont="1" applyFill="1" applyBorder="1" applyAlignment="1">
      <alignment horizontal="center" vertical="center" wrapText="1"/>
    </xf>
    <xf numFmtId="0" fontId="10" fillId="8" borderId="1" xfId="1" applyFont="1" applyFill="1" applyBorder="1" applyAlignment="1">
      <alignment horizontal="center" vertical="center" wrapText="1"/>
    </xf>
    <xf numFmtId="1" fontId="13" fillId="0" borderId="1" xfId="4" applyNumberFormat="1" applyFont="1" applyFill="1" applyBorder="1" applyAlignment="1">
      <alignment horizontal="left" vertical="center" wrapText="1"/>
    </xf>
    <xf numFmtId="0" fontId="4" fillId="0" borderId="1" xfId="2" applyBorder="1" applyAlignment="1">
      <alignment horizontal="left" vertical="center" wrapText="1"/>
    </xf>
    <xf numFmtId="0" fontId="13" fillId="0" borderId="1" xfId="2" applyFont="1" applyFill="1" applyBorder="1" applyAlignment="1">
      <alignment horizontal="left" vertical="top" wrapText="1"/>
    </xf>
    <xf numFmtId="0" fontId="12" fillId="0" borderId="1" xfId="2" applyFont="1" applyFill="1" applyBorder="1" applyAlignment="1">
      <alignment horizontal="left" vertical="center" wrapText="1"/>
    </xf>
    <xf numFmtId="0" fontId="13" fillId="0" borderId="1" xfId="2" applyFont="1" applyFill="1" applyBorder="1" applyAlignment="1">
      <alignment horizontal="left" wrapText="1"/>
    </xf>
    <xf numFmtId="0" fontId="13" fillId="0" borderId="1" xfId="2" applyFont="1" applyFill="1" applyBorder="1" applyAlignment="1">
      <alignment horizontal="left" vertical="center" wrapText="1"/>
    </xf>
    <xf numFmtId="0" fontId="9" fillId="2" borderId="1" xfId="2" applyFont="1" applyFill="1" applyBorder="1" applyAlignment="1">
      <alignment horizontal="left" vertical="center" wrapText="1"/>
    </xf>
    <xf numFmtId="3" fontId="12" fillId="0" borderId="1" xfId="2" applyNumberFormat="1" applyFont="1" applyFill="1" applyBorder="1" applyAlignment="1">
      <alignment horizontal="left" vertical="center" wrapText="1"/>
    </xf>
    <xf numFmtId="3" fontId="13" fillId="0" borderId="1" xfId="2" applyNumberFormat="1" applyFont="1" applyFill="1" applyBorder="1" applyAlignment="1">
      <alignment horizontal="left" vertical="center" wrapText="1"/>
    </xf>
    <xf numFmtId="0" fontId="13" fillId="0" borderId="1" xfId="2" applyFont="1" applyFill="1" applyBorder="1" applyAlignment="1">
      <alignment horizontal="left"/>
    </xf>
    <xf numFmtId="0" fontId="13" fillId="0" borderId="1" xfId="2" applyFont="1" applyFill="1" applyBorder="1" applyAlignment="1">
      <alignment wrapText="1"/>
    </xf>
    <xf numFmtId="49" fontId="13" fillId="0" borderId="1" xfId="2" applyNumberFormat="1" applyFont="1" applyFill="1" applyBorder="1" applyAlignment="1">
      <alignment horizontal="left" vertical="center" wrapText="1"/>
    </xf>
    <xf numFmtId="0" fontId="13" fillId="0" borderId="1" xfId="2" applyFont="1" applyBorder="1" applyAlignment="1">
      <alignment horizontal="left" vertical="center" wrapText="1"/>
    </xf>
    <xf numFmtId="0" fontId="18" fillId="5" borderId="2" xfId="2" applyFont="1" applyFill="1" applyBorder="1" applyAlignment="1">
      <alignment horizontal="center" vertical="center" wrapText="1"/>
    </xf>
    <xf numFmtId="0" fontId="18" fillId="5" borderId="3" xfId="2" applyFont="1" applyFill="1" applyBorder="1" applyAlignment="1">
      <alignment horizontal="center" vertical="center" wrapText="1"/>
    </xf>
    <xf numFmtId="0" fontId="17" fillId="0" borderId="1" xfId="2" applyFont="1" applyBorder="1" applyAlignment="1">
      <alignment horizontal="left" vertical="center" wrapText="1"/>
    </xf>
    <xf numFmtId="0" fontId="13" fillId="0" borderId="1" xfId="2" applyFont="1" applyBorder="1" applyAlignment="1">
      <alignment vertical="center" wrapText="1"/>
    </xf>
    <xf numFmtId="49" fontId="13" fillId="0" borderId="1" xfId="2" applyNumberFormat="1" applyFont="1" applyFill="1" applyBorder="1" applyAlignment="1">
      <alignment horizontal="left" vertical="justify" wrapText="1"/>
    </xf>
    <xf numFmtId="0" fontId="13" fillId="0" borderId="1" xfId="2" applyFont="1" applyBorder="1" applyAlignment="1">
      <alignment horizontal="left" vertical="justify" wrapText="1"/>
    </xf>
    <xf numFmtId="49" fontId="12" fillId="0" borderId="1" xfId="2" applyNumberFormat="1" applyFont="1" applyFill="1" applyBorder="1" applyAlignment="1">
      <alignment horizontal="left" vertical="center" wrapText="1"/>
    </xf>
    <xf numFmtId="0" fontId="4" fillId="0" borderId="1" xfId="2" applyBorder="1" applyAlignment="1">
      <alignment horizontal="left" wrapText="1"/>
    </xf>
    <xf numFmtId="0" fontId="13" fillId="4" borderId="1" xfId="2" applyFont="1" applyFill="1" applyBorder="1" applyAlignment="1">
      <alignment horizontal="left" vertical="center" wrapText="1"/>
    </xf>
    <xf numFmtId="0" fontId="13" fillId="4" borderId="1" xfId="2" applyFont="1" applyFill="1" applyBorder="1" applyAlignment="1">
      <alignment horizontal="left" wrapText="1"/>
    </xf>
    <xf numFmtId="0" fontId="16" fillId="0" borderId="1" xfId="2" applyFont="1" applyFill="1" applyBorder="1" applyAlignment="1">
      <alignment wrapText="1"/>
    </xf>
    <xf numFmtId="0" fontId="16" fillId="0" borderId="1" xfId="2" applyFont="1" applyFill="1" applyBorder="1" applyAlignment="1">
      <alignment vertical="center" wrapText="1"/>
    </xf>
    <xf numFmtId="0" fontId="9" fillId="3" borderId="1" xfId="2" applyFont="1" applyFill="1" applyBorder="1" applyAlignment="1">
      <alignment horizontal="left" vertical="center" wrapText="1"/>
    </xf>
    <xf numFmtId="0" fontId="4" fillId="6" borderId="1" xfId="2" applyFill="1" applyBorder="1" applyAlignment="1">
      <alignment horizontal="left" vertical="center" wrapText="1"/>
    </xf>
    <xf numFmtId="0" fontId="10" fillId="2" borderId="1" xfId="2" applyFont="1" applyFill="1" applyBorder="1" applyAlignment="1">
      <alignment horizontal="left" vertical="center" wrapText="1"/>
    </xf>
    <xf numFmtId="0" fontId="19" fillId="0" borderId="1" xfId="2" applyFont="1" applyBorder="1" applyAlignment="1">
      <alignment horizontal="left" vertical="center" wrapText="1"/>
    </xf>
    <xf numFmtId="0" fontId="5" fillId="0" borderId="0" xfId="1" applyFont="1" applyFill="1" applyAlignment="1">
      <alignment horizontal="center" vertical="center"/>
    </xf>
    <xf numFmtId="0" fontId="9" fillId="0" borderId="1" xfId="1" applyFont="1" applyFill="1" applyBorder="1" applyAlignment="1">
      <alignment horizontal="center" vertical="center" wrapText="1"/>
    </xf>
    <xf numFmtId="0" fontId="8" fillId="0" borderId="0" xfId="4" applyFont="1" applyFill="1" applyAlignment="1">
      <alignment horizontal="left"/>
    </xf>
    <xf numFmtId="0" fontId="8" fillId="0" borderId="0" xfId="4" applyFont="1" applyFill="1" applyAlignment="1">
      <alignment horizontal="center"/>
    </xf>
    <xf numFmtId="49" fontId="12" fillId="0" borderId="1" xfId="7" applyNumberFormat="1" applyFont="1" applyFill="1" applyBorder="1" applyAlignment="1">
      <alignment horizontal="left" vertical="center" wrapText="1"/>
    </xf>
    <xf numFmtId="4" fontId="9" fillId="7" borderId="2" xfId="1" applyNumberFormat="1" applyFont="1" applyFill="1" applyBorder="1" applyAlignment="1">
      <alignment horizontal="center" vertical="center" wrapText="1"/>
    </xf>
    <xf numFmtId="4" fontId="9" fillId="7" borderId="3" xfId="1" applyNumberFormat="1" applyFont="1" applyFill="1" applyBorder="1" applyAlignment="1">
      <alignment horizontal="center" vertical="center" wrapText="1"/>
    </xf>
    <xf numFmtId="4" fontId="9" fillId="7" borderId="4" xfId="1" applyNumberFormat="1" applyFont="1" applyFill="1" applyBorder="1" applyAlignment="1">
      <alignment horizontal="center" vertical="center" wrapText="1"/>
    </xf>
    <xf numFmtId="1" fontId="10" fillId="9" borderId="2" xfId="3" applyNumberFormat="1" applyFont="1" applyFill="1" applyBorder="1" applyAlignment="1">
      <alignment horizontal="left" vertical="center" wrapText="1"/>
    </xf>
    <xf numFmtId="1" fontId="10" fillId="9" borderId="4" xfId="3" applyNumberFormat="1" applyFont="1" applyFill="1" applyBorder="1" applyAlignment="1">
      <alignment horizontal="left" vertical="center" wrapText="1"/>
    </xf>
    <xf numFmtId="1" fontId="10" fillId="2" borderId="1" xfId="3" applyNumberFormat="1" applyFont="1" applyFill="1" applyBorder="1" applyAlignment="1">
      <alignment horizontal="left" vertical="center" wrapText="1"/>
    </xf>
    <xf numFmtId="0" fontId="12" fillId="0" borderId="1" xfId="7" applyFont="1" applyFill="1" applyBorder="1" applyAlignment="1">
      <alignment horizontal="left" vertical="center" wrapText="1"/>
    </xf>
    <xf numFmtId="1" fontId="10" fillId="2" borderId="2" xfId="3" applyNumberFormat="1" applyFont="1" applyFill="1" applyBorder="1" applyAlignment="1">
      <alignment horizontal="left" vertical="center" wrapText="1"/>
    </xf>
    <xf numFmtId="1" fontId="10" fillId="2" borderId="4" xfId="3" applyNumberFormat="1" applyFont="1" applyFill="1" applyBorder="1" applyAlignment="1">
      <alignment horizontal="left" vertical="center" wrapText="1"/>
    </xf>
    <xf numFmtId="0" fontId="5" fillId="0" borderId="0" xfId="4" applyFont="1" applyFill="1" applyAlignment="1">
      <alignment horizontal="center"/>
    </xf>
    <xf numFmtId="0" fontId="5" fillId="0" borderId="0" xfId="4" applyFont="1" applyFill="1" applyAlignment="1">
      <alignment horizontal="center" vertical="center" wrapText="1"/>
    </xf>
    <xf numFmtId="4" fontId="9" fillId="0" borderId="2" xfId="1" applyNumberFormat="1" applyFont="1" applyFill="1" applyBorder="1" applyAlignment="1">
      <alignment horizontal="center" vertical="center" wrapText="1"/>
    </xf>
    <xf numFmtId="4" fontId="9" fillId="0" borderId="4" xfId="1" applyNumberFormat="1" applyFont="1" applyFill="1" applyBorder="1" applyAlignment="1">
      <alignment horizontal="center" vertical="center" wrapText="1"/>
    </xf>
    <xf numFmtId="1" fontId="9" fillId="9" borderId="2" xfId="3" applyNumberFormat="1" applyFont="1" applyFill="1" applyBorder="1" applyAlignment="1">
      <alignment horizontal="left" vertical="center" wrapText="1"/>
    </xf>
    <xf numFmtId="1" fontId="9" fillId="9" borderId="4" xfId="3" applyNumberFormat="1" applyFont="1" applyFill="1" applyBorder="1" applyAlignment="1">
      <alignment horizontal="left" vertical="center" wrapText="1"/>
    </xf>
    <xf numFmtId="4" fontId="9" fillId="6" borderId="1" xfId="1" applyNumberFormat="1" applyFont="1" applyFill="1" applyBorder="1" applyAlignment="1">
      <alignment horizontal="center" vertical="center" wrapText="1"/>
    </xf>
    <xf numFmtId="0" fontId="10" fillId="8" borderId="2" xfId="1" applyFont="1" applyFill="1" applyBorder="1" applyAlignment="1">
      <alignment horizontal="center" vertical="center" wrapText="1"/>
    </xf>
    <xf numFmtId="0" fontId="10" fillId="8" borderId="4" xfId="1" applyFont="1" applyFill="1" applyBorder="1" applyAlignment="1">
      <alignment horizontal="center" vertical="center" wrapText="1"/>
    </xf>
    <xf numFmtId="4" fontId="8" fillId="0" borderId="0" xfId="2" applyNumberFormat="1" applyFont="1" applyFill="1" applyAlignment="1">
      <alignment horizontal="right" vertical="center"/>
    </xf>
    <xf numFmtId="0" fontId="8" fillId="0" borderId="0" xfId="0" applyFont="1" applyFill="1" applyBorder="1" applyAlignment="1">
      <alignment horizontal="center"/>
    </xf>
    <xf numFmtId="4" fontId="8" fillId="0" borderId="0" xfId="0" applyNumberFormat="1" applyFont="1" applyAlignment="1">
      <alignment horizontal="center"/>
    </xf>
    <xf numFmtId="0" fontId="8" fillId="0" borderId="0" xfId="0" applyFont="1" applyAlignment="1">
      <alignment horizontal="center"/>
    </xf>
  </cellXfs>
  <cellStyles count="10">
    <cellStyle name="Comma 2" xfId="8"/>
    <cellStyle name="Normal" xfId="0" builtinId="0"/>
    <cellStyle name="Normal 2" xfId="2"/>
    <cellStyle name="Normal 2 2" xfId="6"/>
    <cellStyle name="Normal_Anexa F 140 146 10.07" xfId="7"/>
    <cellStyle name="Normal_F 07" xfId="5"/>
    <cellStyle name="Normal_mach03" xfId="3"/>
    <cellStyle name="Normal_mach30" xfId="9"/>
    <cellStyle name="Normal_mach31" xfId="4"/>
    <cellStyle name="Normal_Machete buget 99" xfId="1"/>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0</xdr:colOff>
      <xdr:row>14</xdr:row>
      <xdr:rowOff>0</xdr:rowOff>
    </xdr:from>
    <xdr:to>
      <xdr:col>2</xdr:col>
      <xdr:colOff>19050</xdr:colOff>
      <xdr:row>14</xdr:row>
      <xdr:rowOff>0</xdr:rowOff>
    </xdr:to>
    <xdr:sp macro="" textlink="">
      <xdr:nvSpPr>
        <xdr:cNvPr id="2" name="AutoShape 2"/>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3" name="AutoShape 4"/>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4" name="AutoShape 6"/>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5" name="AutoShape 2"/>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6" name="AutoShape 4"/>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7" name="AutoShape 6"/>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14</xdr:row>
      <xdr:rowOff>0</xdr:rowOff>
    </xdr:from>
    <xdr:to>
      <xdr:col>3</xdr:col>
      <xdr:colOff>0</xdr:colOff>
      <xdr:row>14</xdr:row>
      <xdr:rowOff>0</xdr:rowOff>
    </xdr:to>
    <xdr:sp macro="" textlink="">
      <xdr:nvSpPr>
        <xdr:cNvPr id="9" name="AutoShape 3"/>
        <xdr:cNvSpPr>
          <a:spLocks/>
        </xdr:cNvSpPr>
      </xdr:nvSpPr>
      <xdr:spPr bwMode="auto">
        <a:xfrm>
          <a:off x="4743450" y="27432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14</xdr:row>
      <xdr:rowOff>0</xdr:rowOff>
    </xdr:from>
    <xdr:to>
      <xdr:col>3</xdr:col>
      <xdr:colOff>0</xdr:colOff>
      <xdr:row>14</xdr:row>
      <xdr:rowOff>0</xdr:rowOff>
    </xdr:to>
    <xdr:sp macro="" textlink="">
      <xdr:nvSpPr>
        <xdr:cNvPr id="10" name="AutoShape 5"/>
        <xdr:cNvSpPr>
          <a:spLocks/>
        </xdr:cNvSpPr>
      </xdr:nvSpPr>
      <xdr:spPr bwMode="auto">
        <a:xfrm>
          <a:off x="4743450" y="27432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14</xdr:row>
      <xdr:rowOff>0</xdr:rowOff>
    </xdr:from>
    <xdr:to>
      <xdr:col>3</xdr:col>
      <xdr:colOff>0</xdr:colOff>
      <xdr:row>14</xdr:row>
      <xdr:rowOff>0</xdr:rowOff>
    </xdr:to>
    <xdr:sp macro="" textlink="">
      <xdr:nvSpPr>
        <xdr:cNvPr id="14" name="AutoShape 3"/>
        <xdr:cNvSpPr>
          <a:spLocks/>
        </xdr:cNvSpPr>
      </xdr:nvSpPr>
      <xdr:spPr bwMode="auto">
        <a:xfrm>
          <a:off x="4743450" y="27432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14</xdr:row>
      <xdr:rowOff>0</xdr:rowOff>
    </xdr:from>
    <xdr:to>
      <xdr:col>3</xdr:col>
      <xdr:colOff>0</xdr:colOff>
      <xdr:row>14</xdr:row>
      <xdr:rowOff>0</xdr:rowOff>
    </xdr:to>
    <xdr:sp macro="" textlink="">
      <xdr:nvSpPr>
        <xdr:cNvPr id="15" name="AutoShape 5"/>
        <xdr:cNvSpPr>
          <a:spLocks/>
        </xdr:cNvSpPr>
      </xdr:nvSpPr>
      <xdr:spPr bwMode="auto">
        <a:xfrm>
          <a:off x="4743450" y="27432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409575</xdr:colOff>
      <xdr:row>2</xdr:row>
      <xdr:rowOff>17145</xdr:rowOff>
    </xdr:from>
    <xdr:to>
      <xdr:col>2</xdr:col>
      <xdr:colOff>559999</xdr:colOff>
      <xdr:row>3</xdr:row>
      <xdr:rowOff>123825</xdr:rowOff>
    </xdr:to>
    <xdr:sp macro="" textlink="">
      <xdr:nvSpPr>
        <xdr:cNvPr id="18" name="Text Box 3"/>
        <xdr:cNvSpPr txBox="1">
          <a:spLocks noChangeArrowheads="1"/>
        </xdr:cNvSpPr>
      </xdr:nvSpPr>
      <xdr:spPr bwMode="auto">
        <a:xfrm>
          <a:off x="895350" y="388620"/>
          <a:ext cx="588574" cy="297180"/>
        </a:xfrm>
        <a:prstGeom prst="rect">
          <a:avLst/>
        </a:prstGeom>
        <a:solidFill>
          <a:srgbClr val="FFFFFF"/>
        </a:solidFill>
        <a:ln w="9525">
          <a:solidFill>
            <a:srgbClr val="000000"/>
          </a:solidFill>
          <a:miter lim="800000"/>
          <a:headEnd/>
          <a:tailEnd/>
        </a:ln>
      </xdr:spPr>
      <xdr:txBody>
        <a:bodyPr vertOverflow="clip" wrap="square" lIns="27432" tIns="27432" rIns="0" bIns="0" anchor="t"/>
        <a:lstStyle/>
        <a:p>
          <a:pPr algn="l" rtl="0">
            <a:defRPr sz="1000"/>
          </a:pPr>
          <a:r>
            <a:rPr lang="ro-RO" sz="1100" b="1" i="0" u="none" strike="noStrike" baseline="0">
              <a:solidFill>
                <a:srgbClr val="000000"/>
              </a:solidFill>
              <a:latin typeface="Arial"/>
              <a:cs typeface="Arial"/>
            </a:rPr>
            <a:t>  11/02</a:t>
          </a:r>
        </a:p>
      </xdr:txBody>
    </xdr:sp>
    <xdr:clientData/>
  </xdr:twoCellAnchor>
  <xdr:twoCellAnchor>
    <xdr:from>
      <xdr:col>2</xdr:col>
      <xdr:colOff>0</xdr:colOff>
      <xdr:row>14</xdr:row>
      <xdr:rowOff>0</xdr:rowOff>
    </xdr:from>
    <xdr:to>
      <xdr:col>2</xdr:col>
      <xdr:colOff>19050</xdr:colOff>
      <xdr:row>14</xdr:row>
      <xdr:rowOff>0</xdr:rowOff>
    </xdr:to>
    <xdr:sp macro="" textlink="">
      <xdr:nvSpPr>
        <xdr:cNvPr id="19" name="AutoShape 2"/>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20" name="AutoShape 2"/>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21" name="AutoShape 4"/>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22" name="AutoShape 6"/>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23" name="AutoShape 4"/>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24" name="AutoShape 6"/>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25" name="AutoShape 2"/>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26" name="AutoShape 2"/>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27" name="AutoShape 2"/>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28" name="AutoShape 4"/>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29" name="AutoShape 6"/>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30" name="AutoShape 2"/>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31" name="AutoShape 4"/>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32" name="AutoShape 6"/>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14</xdr:row>
      <xdr:rowOff>0</xdr:rowOff>
    </xdr:from>
    <xdr:to>
      <xdr:col>3</xdr:col>
      <xdr:colOff>0</xdr:colOff>
      <xdr:row>14</xdr:row>
      <xdr:rowOff>0</xdr:rowOff>
    </xdr:to>
    <xdr:sp macro="" textlink="">
      <xdr:nvSpPr>
        <xdr:cNvPr id="34" name="AutoShape 3"/>
        <xdr:cNvSpPr>
          <a:spLocks/>
        </xdr:cNvSpPr>
      </xdr:nvSpPr>
      <xdr:spPr bwMode="auto">
        <a:xfrm>
          <a:off x="4743450" y="27432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14</xdr:row>
      <xdr:rowOff>0</xdr:rowOff>
    </xdr:from>
    <xdr:to>
      <xdr:col>3</xdr:col>
      <xdr:colOff>0</xdr:colOff>
      <xdr:row>14</xdr:row>
      <xdr:rowOff>0</xdr:rowOff>
    </xdr:to>
    <xdr:sp macro="" textlink="">
      <xdr:nvSpPr>
        <xdr:cNvPr id="35" name="AutoShape 5"/>
        <xdr:cNvSpPr>
          <a:spLocks/>
        </xdr:cNvSpPr>
      </xdr:nvSpPr>
      <xdr:spPr bwMode="auto">
        <a:xfrm>
          <a:off x="4743450" y="27432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14</xdr:row>
      <xdr:rowOff>0</xdr:rowOff>
    </xdr:from>
    <xdr:to>
      <xdr:col>3</xdr:col>
      <xdr:colOff>0</xdr:colOff>
      <xdr:row>14</xdr:row>
      <xdr:rowOff>0</xdr:rowOff>
    </xdr:to>
    <xdr:sp macro="" textlink="">
      <xdr:nvSpPr>
        <xdr:cNvPr id="39" name="AutoShape 3"/>
        <xdr:cNvSpPr>
          <a:spLocks/>
        </xdr:cNvSpPr>
      </xdr:nvSpPr>
      <xdr:spPr bwMode="auto">
        <a:xfrm>
          <a:off x="4743450" y="27432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14</xdr:row>
      <xdr:rowOff>0</xdr:rowOff>
    </xdr:from>
    <xdr:to>
      <xdr:col>3</xdr:col>
      <xdr:colOff>0</xdr:colOff>
      <xdr:row>14</xdr:row>
      <xdr:rowOff>0</xdr:rowOff>
    </xdr:to>
    <xdr:sp macro="" textlink="">
      <xdr:nvSpPr>
        <xdr:cNvPr id="40" name="AutoShape 5"/>
        <xdr:cNvSpPr>
          <a:spLocks/>
        </xdr:cNvSpPr>
      </xdr:nvSpPr>
      <xdr:spPr bwMode="auto">
        <a:xfrm>
          <a:off x="4743450" y="27432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409575</xdr:colOff>
      <xdr:row>2</xdr:row>
      <xdr:rowOff>17145</xdr:rowOff>
    </xdr:from>
    <xdr:to>
      <xdr:col>2</xdr:col>
      <xdr:colOff>559999</xdr:colOff>
      <xdr:row>3</xdr:row>
      <xdr:rowOff>123825</xdr:rowOff>
    </xdr:to>
    <xdr:sp macro="" textlink="">
      <xdr:nvSpPr>
        <xdr:cNvPr id="43" name="Text Box 3"/>
        <xdr:cNvSpPr txBox="1">
          <a:spLocks noChangeArrowheads="1"/>
        </xdr:cNvSpPr>
      </xdr:nvSpPr>
      <xdr:spPr bwMode="auto">
        <a:xfrm>
          <a:off x="895350" y="388620"/>
          <a:ext cx="588574" cy="297180"/>
        </a:xfrm>
        <a:prstGeom prst="rect">
          <a:avLst/>
        </a:prstGeom>
        <a:solidFill>
          <a:srgbClr val="FFFFFF"/>
        </a:solidFill>
        <a:ln w="9525">
          <a:solidFill>
            <a:srgbClr val="000000"/>
          </a:solidFill>
          <a:miter lim="800000"/>
          <a:headEnd/>
          <a:tailEnd/>
        </a:ln>
      </xdr:spPr>
      <xdr:txBody>
        <a:bodyPr vertOverflow="clip" wrap="square" lIns="27432" tIns="27432" rIns="0" bIns="0" anchor="t"/>
        <a:lstStyle/>
        <a:p>
          <a:pPr algn="l" rtl="0">
            <a:defRPr sz="1000"/>
          </a:pPr>
          <a:r>
            <a:rPr lang="ro-RO" sz="1100" b="1" i="0" u="none" strike="noStrike" baseline="0">
              <a:solidFill>
                <a:srgbClr val="000000"/>
              </a:solidFill>
              <a:latin typeface="Arial"/>
              <a:cs typeface="Arial"/>
            </a:rPr>
            <a:t>  11/02</a:t>
          </a:r>
        </a:p>
      </xdr:txBody>
    </xdr:sp>
    <xdr:clientData/>
  </xdr:twoCellAnchor>
  <xdr:twoCellAnchor>
    <xdr:from>
      <xdr:col>2</xdr:col>
      <xdr:colOff>0</xdr:colOff>
      <xdr:row>14</xdr:row>
      <xdr:rowOff>0</xdr:rowOff>
    </xdr:from>
    <xdr:to>
      <xdr:col>2</xdr:col>
      <xdr:colOff>19050</xdr:colOff>
      <xdr:row>14</xdr:row>
      <xdr:rowOff>0</xdr:rowOff>
    </xdr:to>
    <xdr:sp macro="" textlink="">
      <xdr:nvSpPr>
        <xdr:cNvPr id="44" name="AutoShape 2"/>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45" name="AutoShape 2"/>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46" name="AutoShape 4"/>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47" name="AutoShape 6"/>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48" name="AutoShape 4"/>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49" name="AutoShape 6"/>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50" name="AutoShape 2"/>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14</xdr:row>
      <xdr:rowOff>0</xdr:rowOff>
    </xdr:from>
    <xdr:to>
      <xdr:col>2</xdr:col>
      <xdr:colOff>19050</xdr:colOff>
      <xdr:row>14</xdr:row>
      <xdr:rowOff>0</xdr:rowOff>
    </xdr:to>
    <xdr:sp macro="" textlink="">
      <xdr:nvSpPr>
        <xdr:cNvPr id="51" name="AutoShape 2"/>
        <xdr:cNvSpPr>
          <a:spLocks/>
        </xdr:cNvSpPr>
      </xdr:nvSpPr>
      <xdr:spPr bwMode="auto">
        <a:xfrm>
          <a:off x="923925" y="27432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52" name="AutoShape 2"/>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53" name="AutoShape 4"/>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54" name="AutoShape 6"/>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55" name="AutoShape 2"/>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56" name="AutoShape 4"/>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57" name="AutoShape 6"/>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198</xdr:row>
      <xdr:rowOff>0</xdr:rowOff>
    </xdr:from>
    <xdr:to>
      <xdr:col>3</xdr:col>
      <xdr:colOff>0</xdr:colOff>
      <xdr:row>198</xdr:row>
      <xdr:rowOff>0</xdr:rowOff>
    </xdr:to>
    <xdr:sp macro="" textlink="">
      <xdr:nvSpPr>
        <xdr:cNvPr id="58" name="AutoShape 3"/>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198</xdr:row>
      <xdr:rowOff>0</xdr:rowOff>
    </xdr:from>
    <xdr:to>
      <xdr:col>3</xdr:col>
      <xdr:colOff>0</xdr:colOff>
      <xdr:row>198</xdr:row>
      <xdr:rowOff>0</xdr:rowOff>
    </xdr:to>
    <xdr:sp macro="" textlink="">
      <xdr:nvSpPr>
        <xdr:cNvPr id="59" name="AutoShape 5"/>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198</xdr:row>
      <xdr:rowOff>0</xdr:rowOff>
    </xdr:from>
    <xdr:to>
      <xdr:col>3</xdr:col>
      <xdr:colOff>0</xdr:colOff>
      <xdr:row>198</xdr:row>
      <xdr:rowOff>0</xdr:rowOff>
    </xdr:to>
    <xdr:sp macro="" textlink="">
      <xdr:nvSpPr>
        <xdr:cNvPr id="62" name="AutoShape 3"/>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198</xdr:row>
      <xdr:rowOff>0</xdr:rowOff>
    </xdr:from>
    <xdr:to>
      <xdr:col>3</xdr:col>
      <xdr:colOff>0</xdr:colOff>
      <xdr:row>198</xdr:row>
      <xdr:rowOff>0</xdr:rowOff>
    </xdr:to>
    <xdr:sp macro="" textlink="">
      <xdr:nvSpPr>
        <xdr:cNvPr id="63" name="AutoShape 5"/>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66" name="AutoShape 2"/>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67" name="AutoShape 2"/>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68" name="AutoShape 4"/>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69" name="AutoShape 6"/>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70" name="AutoShape 4"/>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71" name="AutoShape 6"/>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72" name="AutoShape 2"/>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73" name="AutoShape 2"/>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74" name="AutoShape 2"/>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75" name="AutoShape 4"/>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76" name="AutoShape 6"/>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77" name="AutoShape 2"/>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78" name="AutoShape 4"/>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79" name="AutoShape 6"/>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198</xdr:row>
      <xdr:rowOff>0</xdr:rowOff>
    </xdr:from>
    <xdr:to>
      <xdr:col>3</xdr:col>
      <xdr:colOff>0</xdr:colOff>
      <xdr:row>198</xdr:row>
      <xdr:rowOff>0</xdr:rowOff>
    </xdr:to>
    <xdr:sp macro="" textlink="">
      <xdr:nvSpPr>
        <xdr:cNvPr id="80" name="AutoShape 3"/>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198</xdr:row>
      <xdr:rowOff>0</xdr:rowOff>
    </xdr:from>
    <xdr:to>
      <xdr:col>3</xdr:col>
      <xdr:colOff>0</xdr:colOff>
      <xdr:row>198</xdr:row>
      <xdr:rowOff>0</xdr:rowOff>
    </xdr:to>
    <xdr:sp macro="" textlink="">
      <xdr:nvSpPr>
        <xdr:cNvPr id="81" name="AutoShape 5"/>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198</xdr:row>
      <xdr:rowOff>0</xdr:rowOff>
    </xdr:from>
    <xdr:to>
      <xdr:col>3</xdr:col>
      <xdr:colOff>0</xdr:colOff>
      <xdr:row>198</xdr:row>
      <xdr:rowOff>0</xdr:rowOff>
    </xdr:to>
    <xdr:sp macro="" textlink="">
      <xdr:nvSpPr>
        <xdr:cNvPr id="84" name="AutoShape 3"/>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198</xdr:row>
      <xdr:rowOff>0</xdr:rowOff>
    </xdr:from>
    <xdr:to>
      <xdr:col>3</xdr:col>
      <xdr:colOff>0</xdr:colOff>
      <xdr:row>198</xdr:row>
      <xdr:rowOff>0</xdr:rowOff>
    </xdr:to>
    <xdr:sp macro="" textlink="">
      <xdr:nvSpPr>
        <xdr:cNvPr id="85" name="AutoShape 5"/>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88" name="AutoShape 2"/>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89" name="AutoShape 2"/>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90" name="AutoShape 4"/>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91" name="AutoShape 6"/>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92" name="AutoShape 4"/>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93" name="AutoShape 6"/>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94" name="AutoShape 2"/>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198</xdr:row>
      <xdr:rowOff>0</xdr:rowOff>
    </xdr:from>
    <xdr:to>
      <xdr:col>2</xdr:col>
      <xdr:colOff>19050</xdr:colOff>
      <xdr:row>198</xdr:row>
      <xdr:rowOff>0</xdr:rowOff>
    </xdr:to>
    <xdr:sp macro="" textlink="">
      <xdr:nvSpPr>
        <xdr:cNvPr id="95" name="AutoShape 2"/>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96" name="AutoShape 2"/>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97" name="AutoShape 4"/>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98" name="AutoShape 6"/>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99" name="AutoShape 2"/>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100" name="AutoShape 4"/>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101" name="AutoShape 6"/>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579</xdr:row>
      <xdr:rowOff>0</xdr:rowOff>
    </xdr:from>
    <xdr:to>
      <xdr:col>3</xdr:col>
      <xdr:colOff>0</xdr:colOff>
      <xdr:row>579</xdr:row>
      <xdr:rowOff>0</xdr:rowOff>
    </xdr:to>
    <xdr:sp macro="" textlink="">
      <xdr:nvSpPr>
        <xdr:cNvPr id="102" name="AutoShape 3"/>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579</xdr:row>
      <xdr:rowOff>0</xdr:rowOff>
    </xdr:from>
    <xdr:to>
      <xdr:col>3</xdr:col>
      <xdr:colOff>0</xdr:colOff>
      <xdr:row>579</xdr:row>
      <xdr:rowOff>0</xdr:rowOff>
    </xdr:to>
    <xdr:sp macro="" textlink="">
      <xdr:nvSpPr>
        <xdr:cNvPr id="103" name="AutoShape 5"/>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579</xdr:row>
      <xdr:rowOff>0</xdr:rowOff>
    </xdr:from>
    <xdr:to>
      <xdr:col>3</xdr:col>
      <xdr:colOff>0</xdr:colOff>
      <xdr:row>579</xdr:row>
      <xdr:rowOff>0</xdr:rowOff>
    </xdr:to>
    <xdr:sp macro="" textlink="">
      <xdr:nvSpPr>
        <xdr:cNvPr id="106" name="AutoShape 3"/>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579</xdr:row>
      <xdr:rowOff>0</xdr:rowOff>
    </xdr:from>
    <xdr:to>
      <xdr:col>3</xdr:col>
      <xdr:colOff>0</xdr:colOff>
      <xdr:row>579</xdr:row>
      <xdr:rowOff>0</xdr:rowOff>
    </xdr:to>
    <xdr:sp macro="" textlink="">
      <xdr:nvSpPr>
        <xdr:cNvPr id="107" name="AutoShape 5"/>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110" name="AutoShape 2"/>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111" name="AutoShape 2"/>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112" name="AutoShape 4"/>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113" name="AutoShape 6"/>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114" name="AutoShape 4"/>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115" name="AutoShape 6"/>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116" name="AutoShape 2"/>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117" name="AutoShape 2"/>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118" name="AutoShape 2"/>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119" name="AutoShape 4"/>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120" name="AutoShape 6"/>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121" name="AutoShape 2"/>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122" name="AutoShape 4"/>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123" name="AutoShape 6"/>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579</xdr:row>
      <xdr:rowOff>0</xdr:rowOff>
    </xdr:from>
    <xdr:to>
      <xdr:col>3</xdr:col>
      <xdr:colOff>0</xdr:colOff>
      <xdr:row>579</xdr:row>
      <xdr:rowOff>0</xdr:rowOff>
    </xdr:to>
    <xdr:sp macro="" textlink="">
      <xdr:nvSpPr>
        <xdr:cNvPr id="124" name="AutoShape 3"/>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579</xdr:row>
      <xdr:rowOff>0</xdr:rowOff>
    </xdr:from>
    <xdr:to>
      <xdr:col>3</xdr:col>
      <xdr:colOff>0</xdr:colOff>
      <xdr:row>579</xdr:row>
      <xdr:rowOff>0</xdr:rowOff>
    </xdr:to>
    <xdr:sp macro="" textlink="">
      <xdr:nvSpPr>
        <xdr:cNvPr id="125" name="AutoShape 5"/>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579</xdr:row>
      <xdr:rowOff>0</xdr:rowOff>
    </xdr:from>
    <xdr:to>
      <xdr:col>3</xdr:col>
      <xdr:colOff>0</xdr:colOff>
      <xdr:row>579</xdr:row>
      <xdr:rowOff>0</xdr:rowOff>
    </xdr:to>
    <xdr:sp macro="" textlink="">
      <xdr:nvSpPr>
        <xdr:cNvPr id="128" name="AutoShape 3"/>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0</xdr:colOff>
      <xdr:row>579</xdr:row>
      <xdr:rowOff>0</xdr:rowOff>
    </xdr:from>
    <xdr:to>
      <xdr:col>3</xdr:col>
      <xdr:colOff>0</xdr:colOff>
      <xdr:row>579</xdr:row>
      <xdr:rowOff>0</xdr:rowOff>
    </xdr:to>
    <xdr:sp macro="" textlink="">
      <xdr:nvSpPr>
        <xdr:cNvPr id="129" name="AutoShape 5"/>
        <xdr:cNvSpPr>
          <a:spLocks/>
        </xdr:cNvSpPr>
      </xdr:nvSpPr>
      <xdr:spPr bwMode="auto">
        <a:xfrm>
          <a:off x="4743450" y="2705100"/>
          <a:ext cx="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132" name="AutoShape 2"/>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133" name="AutoShape 2"/>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134" name="AutoShape 4"/>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135" name="AutoShape 6"/>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136" name="AutoShape 4"/>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137" name="AutoShape 6"/>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138" name="AutoShape 2"/>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xdr:col>
      <xdr:colOff>0</xdr:colOff>
      <xdr:row>579</xdr:row>
      <xdr:rowOff>0</xdr:rowOff>
    </xdr:from>
    <xdr:to>
      <xdr:col>2</xdr:col>
      <xdr:colOff>19050</xdr:colOff>
      <xdr:row>579</xdr:row>
      <xdr:rowOff>0</xdr:rowOff>
    </xdr:to>
    <xdr:sp macro="" textlink="">
      <xdr:nvSpPr>
        <xdr:cNvPr id="139" name="AutoShape 2"/>
        <xdr:cNvSpPr>
          <a:spLocks/>
        </xdr:cNvSpPr>
      </xdr:nvSpPr>
      <xdr:spPr bwMode="auto">
        <a:xfrm>
          <a:off x="923925" y="2705100"/>
          <a:ext cx="19050" cy="0"/>
        </a:xfrm>
        <a:prstGeom prst="rightBrace">
          <a:avLst>
            <a:gd name="adj1" fmla="val -2147483648"/>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674370</xdr:colOff>
      <xdr:row>3</xdr:row>
      <xdr:rowOff>6350</xdr:rowOff>
    </xdr:from>
    <xdr:to>
      <xdr:col>1</xdr:col>
      <xdr:colOff>1179496</xdr:colOff>
      <xdr:row>4</xdr:row>
      <xdr:rowOff>24329</xdr:rowOff>
    </xdr:to>
    <xdr:sp macro="" textlink="">
      <xdr:nvSpPr>
        <xdr:cNvPr id="4" name="Text Box 5"/>
        <xdr:cNvSpPr txBox="1">
          <a:spLocks noChangeArrowheads="1"/>
        </xdr:cNvSpPr>
      </xdr:nvSpPr>
      <xdr:spPr bwMode="auto">
        <a:xfrm>
          <a:off x="1017270" y="568325"/>
          <a:ext cx="505126" cy="237054"/>
        </a:xfrm>
        <a:prstGeom prst="rect">
          <a:avLst/>
        </a:prstGeom>
        <a:solidFill>
          <a:srgbClr val="FFFFFF"/>
        </a:solidFill>
        <a:ln w="9525">
          <a:solidFill>
            <a:srgbClr val="000000"/>
          </a:solidFill>
          <a:miter lim="800000"/>
          <a:headEnd/>
          <a:tailEnd/>
        </a:ln>
      </xdr:spPr>
      <xdr:txBody>
        <a:bodyPr vertOverflow="clip" wrap="square" lIns="27432" tIns="27432" rIns="27432" bIns="0" anchor="t" upright="1"/>
        <a:lstStyle/>
        <a:p>
          <a:pPr algn="ctr" rtl="0">
            <a:defRPr sz="1000"/>
          </a:pPr>
          <a:r>
            <a:rPr lang="ro-RO" sz="1000" b="1" i="0" u="none" strike="noStrike" baseline="0">
              <a:solidFill>
                <a:srgbClr val="000000"/>
              </a:solidFill>
              <a:latin typeface="Arial"/>
              <a:cs typeface="Arial"/>
            </a:rPr>
            <a:t>11/06</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L654"/>
  <sheetViews>
    <sheetView zoomScaleNormal="100" zoomScaleSheetLayoutView="75" workbookViewId="0">
      <selection activeCell="E1" sqref="E1"/>
    </sheetView>
  </sheetViews>
  <sheetFormatPr defaultColWidth="8.85546875" defaultRowHeight="14.25" x14ac:dyDescent="0.2"/>
  <cols>
    <col min="1" max="1" width="3.7109375" style="2" customWidth="1"/>
    <col min="2" max="2" width="5" style="2" customWidth="1"/>
    <col min="3" max="3" width="52" style="2" customWidth="1"/>
    <col min="4" max="4" width="20.42578125" style="57" customWidth="1"/>
    <col min="5" max="5" width="16.42578125" style="57" customWidth="1"/>
    <col min="6" max="6" width="16.5703125" style="57" customWidth="1"/>
    <col min="7" max="249" width="8.85546875" style="2"/>
    <col min="250" max="250" width="7.28515625" style="2" customWidth="1"/>
    <col min="251" max="251" width="6.5703125" style="2" customWidth="1"/>
    <col min="252" max="252" width="57.28515625" style="2" customWidth="1"/>
    <col min="253" max="253" width="13.140625" style="2" customWidth="1"/>
    <col min="254" max="254" width="12.85546875" style="2" customWidth="1"/>
    <col min="255" max="256" width="10.85546875" style="2" customWidth="1"/>
    <col min="257" max="257" width="13.28515625" style="2" customWidth="1"/>
    <col min="258" max="258" width="10.85546875" style="2" customWidth="1"/>
    <col min="259" max="505" width="8.85546875" style="2"/>
    <col min="506" max="506" width="7.28515625" style="2" customWidth="1"/>
    <col min="507" max="507" width="6.5703125" style="2" customWidth="1"/>
    <col min="508" max="508" width="57.28515625" style="2" customWidth="1"/>
    <col min="509" max="509" width="13.140625" style="2" customWidth="1"/>
    <col min="510" max="510" width="12.85546875" style="2" customWidth="1"/>
    <col min="511" max="512" width="10.85546875" style="2" customWidth="1"/>
    <col min="513" max="513" width="13.28515625" style="2" customWidth="1"/>
    <col min="514" max="514" width="10.85546875" style="2" customWidth="1"/>
    <col min="515" max="761" width="8.85546875" style="2"/>
    <col min="762" max="762" width="7.28515625" style="2" customWidth="1"/>
    <col min="763" max="763" width="6.5703125" style="2" customWidth="1"/>
    <col min="764" max="764" width="57.28515625" style="2" customWidth="1"/>
    <col min="765" max="765" width="13.140625" style="2" customWidth="1"/>
    <col min="766" max="766" width="12.85546875" style="2" customWidth="1"/>
    <col min="767" max="768" width="10.85546875" style="2" customWidth="1"/>
    <col min="769" max="769" width="13.28515625" style="2" customWidth="1"/>
    <col min="770" max="770" width="10.85546875" style="2" customWidth="1"/>
    <col min="771" max="1017" width="8.85546875" style="2"/>
    <col min="1018" max="1018" width="7.28515625" style="2" customWidth="1"/>
    <col min="1019" max="1019" width="6.5703125" style="2" customWidth="1"/>
    <col min="1020" max="1020" width="57.28515625" style="2" customWidth="1"/>
    <col min="1021" max="1021" width="13.140625" style="2" customWidth="1"/>
    <col min="1022" max="1022" width="12.85546875" style="2" customWidth="1"/>
    <col min="1023" max="1024" width="10.85546875" style="2" customWidth="1"/>
    <col min="1025" max="1025" width="13.28515625" style="2" customWidth="1"/>
    <col min="1026" max="1026" width="10.85546875" style="2" customWidth="1"/>
    <col min="1027" max="1273" width="8.85546875" style="2"/>
    <col min="1274" max="1274" width="7.28515625" style="2" customWidth="1"/>
    <col min="1275" max="1275" width="6.5703125" style="2" customWidth="1"/>
    <col min="1276" max="1276" width="57.28515625" style="2" customWidth="1"/>
    <col min="1277" max="1277" width="13.140625" style="2" customWidth="1"/>
    <col min="1278" max="1278" width="12.85546875" style="2" customWidth="1"/>
    <col min="1279" max="1280" width="10.85546875" style="2" customWidth="1"/>
    <col min="1281" max="1281" width="13.28515625" style="2" customWidth="1"/>
    <col min="1282" max="1282" width="10.85546875" style="2" customWidth="1"/>
    <col min="1283" max="1529" width="8.85546875" style="2"/>
    <col min="1530" max="1530" width="7.28515625" style="2" customWidth="1"/>
    <col min="1531" max="1531" width="6.5703125" style="2" customWidth="1"/>
    <col min="1532" max="1532" width="57.28515625" style="2" customWidth="1"/>
    <col min="1533" max="1533" width="13.140625" style="2" customWidth="1"/>
    <col min="1534" max="1534" width="12.85546875" style="2" customWidth="1"/>
    <col min="1535" max="1536" width="10.85546875" style="2" customWidth="1"/>
    <col min="1537" max="1537" width="13.28515625" style="2" customWidth="1"/>
    <col min="1538" max="1538" width="10.85546875" style="2" customWidth="1"/>
    <col min="1539" max="1785" width="8.85546875" style="2"/>
    <col min="1786" max="1786" width="7.28515625" style="2" customWidth="1"/>
    <col min="1787" max="1787" width="6.5703125" style="2" customWidth="1"/>
    <col min="1788" max="1788" width="57.28515625" style="2" customWidth="1"/>
    <col min="1789" max="1789" width="13.140625" style="2" customWidth="1"/>
    <col min="1790" max="1790" width="12.85546875" style="2" customWidth="1"/>
    <col min="1791" max="1792" width="10.85546875" style="2" customWidth="1"/>
    <col min="1793" max="1793" width="13.28515625" style="2" customWidth="1"/>
    <col min="1794" max="1794" width="10.85546875" style="2" customWidth="1"/>
    <col min="1795" max="2041" width="8.85546875" style="2"/>
    <col min="2042" max="2042" width="7.28515625" style="2" customWidth="1"/>
    <col min="2043" max="2043" width="6.5703125" style="2" customWidth="1"/>
    <col min="2044" max="2044" width="57.28515625" style="2" customWidth="1"/>
    <col min="2045" max="2045" width="13.140625" style="2" customWidth="1"/>
    <col min="2046" max="2046" width="12.85546875" style="2" customWidth="1"/>
    <col min="2047" max="2048" width="10.85546875" style="2" customWidth="1"/>
    <col min="2049" max="2049" width="13.28515625" style="2" customWidth="1"/>
    <col min="2050" max="2050" width="10.85546875" style="2" customWidth="1"/>
    <col min="2051" max="2297" width="8.85546875" style="2"/>
    <col min="2298" max="2298" width="7.28515625" style="2" customWidth="1"/>
    <col min="2299" max="2299" width="6.5703125" style="2" customWidth="1"/>
    <col min="2300" max="2300" width="57.28515625" style="2" customWidth="1"/>
    <col min="2301" max="2301" width="13.140625" style="2" customWidth="1"/>
    <col min="2302" max="2302" width="12.85546875" style="2" customWidth="1"/>
    <col min="2303" max="2304" width="10.85546875" style="2" customWidth="1"/>
    <col min="2305" max="2305" width="13.28515625" style="2" customWidth="1"/>
    <col min="2306" max="2306" width="10.85546875" style="2" customWidth="1"/>
    <col min="2307" max="2553" width="8.85546875" style="2"/>
    <col min="2554" max="2554" width="7.28515625" style="2" customWidth="1"/>
    <col min="2555" max="2555" width="6.5703125" style="2" customWidth="1"/>
    <col min="2556" max="2556" width="57.28515625" style="2" customWidth="1"/>
    <col min="2557" max="2557" width="13.140625" style="2" customWidth="1"/>
    <col min="2558" max="2558" width="12.85546875" style="2" customWidth="1"/>
    <col min="2559" max="2560" width="10.85546875" style="2" customWidth="1"/>
    <col min="2561" max="2561" width="13.28515625" style="2" customWidth="1"/>
    <col min="2562" max="2562" width="10.85546875" style="2" customWidth="1"/>
    <col min="2563" max="2809" width="8.85546875" style="2"/>
    <col min="2810" max="2810" width="7.28515625" style="2" customWidth="1"/>
    <col min="2811" max="2811" width="6.5703125" style="2" customWidth="1"/>
    <col min="2812" max="2812" width="57.28515625" style="2" customWidth="1"/>
    <col min="2813" max="2813" width="13.140625" style="2" customWidth="1"/>
    <col min="2814" max="2814" width="12.85546875" style="2" customWidth="1"/>
    <col min="2815" max="2816" width="10.85546875" style="2" customWidth="1"/>
    <col min="2817" max="2817" width="13.28515625" style="2" customWidth="1"/>
    <col min="2818" max="2818" width="10.85546875" style="2" customWidth="1"/>
    <col min="2819" max="3065" width="8.85546875" style="2"/>
    <col min="3066" max="3066" width="7.28515625" style="2" customWidth="1"/>
    <col min="3067" max="3067" width="6.5703125" style="2" customWidth="1"/>
    <col min="3068" max="3068" width="57.28515625" style="2" customWidth="1"/>
    <col min="3069" max="3069" width="13.140625" style="2" customWidth="1"/>
    <col min="3070" max="3070" width="12.85546875" style="2" customWidth="1"/>
    <col min="3071" max="3072" width="10.85546875" style="2" customWidth="1"/>
    <col min="3073" max="3073" width="13.28515625" style="2" customWidth="1"/>
    <col min="3074" max="3074" width="10.85546875" style="2" customWidth="1"/>
    <col min="3075" max="3321" width="8.85546875" style="2"/>
    <col min="3322" max="3322" width="7.28515625" style="2" customWidth="1"/>
    <col min="3323" max="3323" width="6.5703125" style="2" customWidth="1"/>
    <col min="3324" max="3324" width="57.28515625" style="2" customWidth="1"/>
    <col min="3325" max="3325" width="13.140625" style="2" customWidth="1"/>
    <col min="3326" max="3326" width="12.85546875" style="2" customWidth="1"/>
    <col min="3327" max="3328" width="10.85546875" style="2" customWidth="1"/>
    <col min="3329" max="3329" width="13.28515625" style="2" customWidth="1"/>
    <col min="3330" max="3330" width="10.85546875" style="2" customWidth="1"/>
    <col min="3331" max="3577" width="8.85546875" style="2"/>
    <col min="3578" max="3578" width="7.28515625" style="2" customWidth="1"/>
    <col min="3579" max="3579" width="6.5703125" style="2" customWidth="1"/>
    <col min="3580" max="3580" width="57.28515625" style="2" customWidth="1"/>
    <col min="3581" max="3581" width="13.140625" style="2" customWidth="1"/>
    <col min="3582" max="3582" width="12.85546875" style="2" customWidth="1"/>
    <col min="3583" max="3584" width="10.85546875" style="2" customWidth="1"/>
    <col min="3585" max="3585" width="13.28515625" style="2" customWidth="1"/>
    <col min="3586" max="3586" width="10.85546875" style="2" customWidth="1"/>
    <col min="3587" max="3833" width="8.85546875" style="2"/>
    <col min="3834" max="3834" width="7.28515625" style="2" customWidth="1"/>
    <col min="3835" max="3835" width="6.5703125" style="2" customWidth="1"/>
    <col min="3836" max="3836" width="57.28515625" style="2" customWidth="1"/>
    <col min="3837" max="3837" width="13.140625" style="2" customWidth="1"/>
    <col min="3838" max="3838" width="12.85546875" style="2" customWidth="1"/>
    <col min="3839" max="3840" width="10.85546875" style="2" customWidth="1"/>
    <col min="3841" max="3841" width="13.28515625" style="2" customWidth="1"/>
    <col min="3842" max="3842" width="10.85546875" style="2" customWidth="1"/>
    <col min="3843" max="4089" width="8.85546875" style="2"/>
    <col min="4090" max="4090" width="7.28515625" style="2" customWidth="1"/>
    <col min="4091" max="4091" width="6.5703125" style="2" customWidth="1"/>
    <col min="4092" max="4092" width="57.28515625" style="2" customWidth="1"/>
    <col min="4093" max="4093" width="13.140625" style="2" customWidth="1"/>
    <col min="4094" max="4094" width="12.85546875" style="2" customWidth="1"/>
    <col min="4095" max="4096" width="10.85546875" style="2" customWidth="1"/>
    <col min="4097" max="4097" width="13.28515625" style="2" customWidth="1"/>
    <col min="4098" max="4098" width="10.85546875" style="2" customWidth="1"/>
    <col min="4099" max="4345" width="8.85546875" style="2"/>
    <col min="4346" max="4346" width="7.28515625" style="2" customWidth="1"/>
    <col min="4347" max="4347" width="6.5703125" style="2" customWidth="1"/>
    <col min="4348" max="4348" width="57.28515625" style="2" customWidth="1"/>
    <col min="4349" max="4349" width="13.140625" style="2" customWidth="1"/>
    <col min="4350" max="4350" width="12.85546875" style="2" customWidth="1"/>
    <col min="4351" max="4352" width="10.85546875" style="2" customWidth="1"/>
    <col min="4353" max="4353" width="13.28515625" style="2" customWidth="1"/>
    <col min="4354" max="4354" width="10.85546875" style="2" customWidth="1"/>
    <col min="4355" max="4601" width="8.85546875" style="2"/>
    <col min="4602" max="4602" width="7.28515625" style="2" customWidth="1"/>
    <col min="4603" max="4603" width="6.5703125" style="2" customWidth="1"/>
    <col min="4604" max="4604" width="57.28515625" style="2" customWidth="1"/>
    <col min="4605" max="4605" width="13.140625" style="2" customWidth="1"/>
    <col min="4606" max="4606" width="12.85546875" style="2" customWidth="1"/>
    <col min="4607" max="4608" width="10.85546875" style="2" customWidth="1"/>
    <col min="4609" max="4609" width="13.28515625" style="2" customWidth="1"/>
    <col min="4610" max="4610" width="10.85546875" style="2" customWidth="1"/>
    <col min="4611" max="4857" width="8.85546875" style="2"/>
    <col min="4858" max="4858" width="7.28515625" style="2" customWidth="1"/>
    <col min="4859" max="4859" width="6.5703125" style="2" customWidth="1"/>
    <col min="4860" max="4860" width="57.28515625" style="2" customWidth="1"/>
    <col min="4861" max="4861" width="13.140625" style="2" customWidth="1"/>
    <col min="4862" max="4862" width="12.85546875" style="2" customWidth="1"/>
    <col min="4863" max="4864" width="10.85546875" style="2" customWidth="1"/>
    <col min="4865" max="4865" width="13.28515625" style="2" customWidth="1"/>
    <col min="4866" max="4866" width="10.85546875" style="2" customWidth="1"/>
    <col min="4867" max="5113" width="8.85546875" style="2"/>
    <col min="5114" max="5114" width="7.28515625" style="2" customWidth="1"/>
    <col min="5115" max="5115" width="6.5703125" style="2" customWidth="1"/>
    <col min="5116" max="5116" width="57.28515625" style="2" customWidth="1"/>
    <col min="5117" max="5117" width="13.140625" style="2" customWidth="1"/>
    <col min="5118" max="5118" width="12.85546875" style="2" customWidth="1"/>
    <col min="5119" max="5120" width="10.85546875" style="2" customWidth="1"/>
    <col min="5121" max="5121" width="13.28515625" style="2" customWidth="1"/>
    <col min="5122" max="5122" width="10.85546875" style="2" customWidth="1"/>
    <col min="5123" max="5369" width="8.85546875" style="2"/>
    <col min="5370" max="5370" width="7.28515625" style="2" customWidth="1"/>
    <col min="5371" max="5371" width="6.5703125" style="2" customWidth="1"/>
    <col min="5372" max="5372" width="57.28515625" style="2" customWidth="1"/>
    <col min="5373" max="5373" width="13.140625" style="2" customWidth="1"/>
    <col min="5374" max="5374" width="12.85546875" style="2" customWidth="1"/>
    <col min="5375" max="5376" width="10.85546875" style="2" customWidth="1"/>
    <col min="5377" max="5377" width="13.28515625" style="2" customWidth="1"/>
    <col min="5378" max="5378" width="10.85546875" style="2" customWidth="1"/>
    <col min="5379" max="5625" width="8.85546875" style="2"/>
    <col min="5626" max="5626" width="7.28515625" style="2" customWidth="1"/>
    <col min="5627" max="5627" width="6.5703125" style="2" customWidth="1"/>
    <col min="5628" max="5628" width="57.28515625" style="2" customWidth="1"/>
    <col min="5629" max="5629" width="13.140625" style="2" customWidth="1"/>
    <col min="5630" max="5630" width="12.85546875" style="2" customWidth="1"/>
    <col min="5631" max="5632" width="10.85546875" style="2" customWidth="1"/>
    <col min="5633" max="5633" width="13.28515625" style="2" customWidth="1"/>
    <col min="5634" max="5634" width="10.85546875" style="2" customWidth="1"/>
    <col min="5635" max="5881" width="8.85546875" style="2"/>
    <col min="5882" max="5882" width="7.28515625" style="2" customWidth="1"/>
    <col min="5883" max="5883" width="6.5703125" style="2" customWidth="1"/>
    <col min="5884" max="5884" width="57.28515625" style="2" customWidth="1"/>
    <col min="5885" max="5885" width="13.140625" style="2" customWidth="1"/>
    <col min="5886" max="5886" width="12.85546875" style="2" customWidth="1"/>
    <col min="5887" max="5888" width="10.85546875" style="2" customWidth="1"/>
    <col min="5889" max="5889" width="13.28515625" style="2" customWidth="1"/>
    <col min="5890" max="5890" width="10.85546875" style="2" customWidth="1"/>
    <col min="5891" max="6137" width="8.85546875" style="2"/>
    <col min="6138" max="6138" width="7.28515625" style="2" customWidth="1"/>
    <col min="6139" max="6139" width="6.5703125" style="2" customWidth="1"/>
    <col min="6140" max="6140" width="57.28515625" style="2" customWidth="1"/>
    <col min="6141" max="6141" width="13.140625" style="2" customWidth="1"/>
    <col min="6142" max="6142" width="12.85546875" style="2" customWidth="1"/>
    <col min="6143" max="6144" width="10.85546875" style="2" customWidth="1"/>
    <col min="6145" max="6145" width="13.28515625" style="2" customWidth="1"/>
    <col min="6146" max="6146" width="10.85546875" style="2" customWidth="1"/>
    <col min="6147" max="6393" width="8.85546875" style="2"/>
    <col min="6394" max="6394" width="7.28515625" style="2" customWidth="1"/>
    <col min="6395" max="6395" width="6.5703125" style="2" customWidth="1"/>
    <col min="6396" max="6396" width="57.28515625" style="2" customWidth="1"/>
    <col min="6397" max="6397" width="13.140625" style="2" customWidth="1"/>
    <col min="6398" max="6398" width="12.85546875" style="2" customWidth="1"/>
    <col min="6399" max="6400" width="10.85546875" style="2" customWidth="1"/>
    <col min="6401" max="6401" width="13.28515625" style="2" customWidth="1"/>
    <col min="6402" max="6402" width="10.85546875" style="2" customWidth="1"/>
    <col min="6403" max="6649" width="8.85546875" style="2"/>
    <col min="6650" max="6650" width="7.28515625" style="2" customWidth="1"/>
    <col min="6651" max="6651" width="6.5703125" style="2" customWidth="1"/>
    <col min="6652" max="6652" width="57.28515625" style="2" customWidth="1"/>
    <col min="6653" max="6653" width="13.140625" style="2" customWidth="1"/>
    <col min="6654" max="6654" width="12.85546875" style="2" customWidth="1"/>
    <col min="6655" max="6656" width="10.85546875" style="2" customWidth="1"/>
    <col min="6657" max="6657" width="13.28515625" style="2" customWidth="1"/>
    <col min="6658" max="6658" width="10.85546875" style="2" customWidth="1"/>
    <col min="6659" max="6905" width="8.85546875" style="2"/>
    <col min="6906" max="6906" width="7.28515625" style="2" customWidth="1"/>
    <col min="6907" max="6907" width="6.5703125" style="2" customWidth="1"/>
    <col min="6908" max="6908" width="57.28515625" style="2" customWidth="1"/>
    <col min="6909" max="6909" width="13.140625" style="2" customWidth="1"/>
    <col min="6910" max="6910" width="12.85546875" style="2" customWidth="1"/>
    <col min="6911" max="6912" width="10.85546875" style="2" customWidth="1"/>
    <col min="6913" max="6913" width="13.28515625" style="2" customWidth="1"/>
    <col min="6914" max="6914" width="10.85546875" style="2" customWidth="1"/>
    <col min="6915" max="7161" width="8.85546875" style="2"/>
    <col min="7162" max="7162" width="7.28515625" style="2" customWidth="1"/>
    <col min="7163" max="7163" width="6.5703125" style="2" customWidth="1"/>
    <col min="7164" max="7164" width="57.28515625" style="2" customWidth="1"/>
    <col min="7165" max="7165" width="13.140625" style="2" customWidth="1"/>
    <col min="7166" max="7166" width="12.85546875" style="2" customWidth="1"/>
    <col min="7167" max="7168" width="10.85546875" style="2" customWidth="1"/>
    <col min="7169" max="7169" width="13.28515625" style="2" customWidth="1"/>
    <col min="7170" max="7170" width="10.85546875" style="2" customWidth="1"/>
    <col min="7171" max="7417" width="8.85546875" style="2"/>
    <col min="7418" max="7418" width="7.28515625" style="2" customWidth="1"/>
    <col min="7419" max="7419" width="6.5703125" style="2" customWidth="1"/>
    <col min="7420" max="7420" width="57.28515625" style="2" customWidth="1"/>
    <col min="7421" max="7421" width="13.140625" style="2" customWidth="1"/>
    <col min="7422" max="7422" width="12.85546875" style="2" customWidth="1"/>
    <col min="7423" max="7424" width="10.85546875" style="2" customWidth="1"/>
    <col min="7425" max="7425" width="13.28515625" style="2" customWidth="1"/>
    <col min="7426" max="7426" width="10.85546875" style="2" customWidth="1"/>
    <col min="7427" max="7673" width="8.85546875" style="2"/>
    <col min="7674" max="7674" width="7.28515625" style="2" customWidth="1"/>
    <col min="7675" max="7675" width="6.5703125" style="2" customWidth="1"/>
    <col min="7676" max="7676" width="57.28515625" style="2" customWidth="1"/>
    <col min="7677" max="7677" width="13.140625" style="2" customWidth="1"/>
    <col min="7678" max="7678" width="12.85546875" style="2" customWidth="1"/>
    <col min="7679" max="7680" width="10.85546875" style="2" customWidth="1"/>
    <col min="7681" max="7681" width="13.28515625" style="2" customWidth="1"/>
    <col min="7682" max="7682" width="10.85546875" style="2" customWidth="1"/>
    <col min="7683" max="7929" width="8.85546875" style="2"/>
    <col min="7930" max="7930" width="7.28515625" style="2" customWidth="1"/>
    <col min="7931" max="7931" width="6.5703125" style="2" customWidth="1"/>
    <col min="7932" max="7932" width="57.28515625" style="2" customWidth="1"/>
    <col min="7933" max="7933" width="13.140625" style="2" customWidth="1"/>
    <col min="7934" max="7934" width="12.85546875" style="2" customWidth="1"/>
    <col min="7935" max="7936" width="10.85546875" style="2" customWidth="1"/>
    <col min="7937" max="7937" width="13.28515625" style="2" customWidth="1"/>
    <col min="7938" max="7938" width="10.85546875" style="2" customWidth="1"/>
    <col min="7939" max="8185" width="8.85546875" style="2"/>
    <col min="8186" max="8186" width="7.28515625" style="2" customWidth="1"/>
    <col min="8187" max="8187" width="6.5703125" style="2" customWidth="1"/>
    <col min="8188" max="8188" width="57.28515625" style="2" customWidth="1"/>
    <col min="8189" max="8189" width="13.140625" style="2" customWidth="1"/>
    <col min="8190" max="8190" width="12.85546875" style="2" customWidth="1"/>
    <col min="8191" max="8192" width="10.85546875" style="2" customWidth="1"/>
    <col min="8193" max="8193" width="13.28515625" style="2" customWidth="1"/>
    <col min="8194" max="8194" width="10.85546875" style="2" customWidth="1"/>
    <col min="8195" max="8441" width="8.85546875" style="2"/>
    <col min="8442" max="8442" width="7.28515625" style="2" customWidth="1"/>
    <col min="8443" max="8443" width="6.5703125" style="2" customWidth="1"/>
    <col min="8444" max="8444" width="57.28515625" style="2" customWidth="1"/>
    <col min="8445" max="8445" width="13.140625" style="2" customWidth="1"/>
    <col min="8446" max="8446" width="12.85546875" style="2" customWidth="1"/>
    <col min="8447" max="8448" width="10.85546875" style="2" customWidth="1"/>
    <col min="8449" max="8449" width="13.28515625" style="2" customWidth="1"/>
    <col min="8450" max="8450" width="10.85546875" style="2" customWidth="1"/>
    <col min="8451" max="8697" width="8.85546875" style="2"/>
    <col min="8698" max="8698" width="7.28515625" style="2" customWidth="1"/>
    <col min="8699" max="8699" width="6.5703125" style="2" customWidth="1"/>
    <col min="8700" max="8700" width="57.28515625" style="2" customWidth="1"/>
    <col min="8701" max="8701" width="13.140625" style="2" customWidth="1"/>
    <col min="8702" max="8702" width="12.85546875" style="2" customWidth="1"/>
    <col min="8703" max="8704" width="10.85546875" style="2" customWidth="1"/>
    <col min="8705" max="8705" width="13.28515625" style="2" customWidth="1"/>
    <col min="8706" max="8706" width="10.85546875" style="2" customWidth="1"/>
    <col min="8707" max="8953" width="8.85546875" style="2"/>
    <col min="8954" max="8954" width="7.28515625" style="2" customWidth="1"/>
    <col min="8955" max="8955" width="6.5703125" style="2" customWidth="1"/>
    <col min="8956" max="8956" width="57.28515625" style="2" customWidth="1"/>
    <col min="8957" max="8957" width="13.140625" style="2" customWidth="1"/>
    <col min="8958" max="8958" width="12.85546875" style="2" customWidth="1"/>
    <col min="8959" max="8960" width="10.85546875" style="2" customWidth="1"/>
    <col min="8961" max="8961" width="13.28515625" style="2" customWidth="1"/>
    <col min="8962" max="8962" width="10.85546875" style="2" customWidth="1"/>
    <col min="8963" max="9209" width="8.85546875" style="2"/>
    <col min="9210" max="9210" width="7.28515625" style="2" customWidth="1"/>
    <col min="9211" max="9211" width="6.5703125" style="2" customWidth="1"/>
    <col min="9212" max="9212" width="57.28515625" style="2" customWidth="1"/>
    <col min="9213" max="9213" width="13.140625" style="2" customWidth="1"/>
    <col min="9214" max="9214" width="12.85546875" style="2" customWidth="1"/>
    <col min="9215" max="9216" width="10.85546875" style="2" customWidth="1"/>
    <col min="9217" max="9217" width="13.28515625" style="2" customWidth="1"/>
    <col min="9218" max="9218" width="10.85546875" style="2" customWidth="1"/>
    <col min="9219" max="9465" width="8.85546875" style="2"/>
    <col min="9466" max="9466" width="7.28515625" style="2" customWidth="1"/>
    <col min="9467" max="9467" width="6.5703125" style="2" customWidth="1"/>
    <col min="9468" max="9468" width="57.28515625" style="2" customWidth="1"/>
    <col min="9469" max="9469" width="13.140625" style="2" customWidth="1"/>
    <col min="9470" max="9470" width="12.85546875" style="2" customWidth="1"/>
    <col min="9471" max="9472" width="10.85546875" style="2" customWidth="1"/>
    <col min="9473" max="9473" width="13.28515625" style="2" customWidth="1"/>
    <col min="9474" max="9474" width="10.85546875" style="2" customWidth="1"/>
    <col min="9475" max="9721" width="8.85546875" style="2"/>
    <col min="9722" max="9722" width="7.28515625" style="2" customWidth="1"/>
    <col min="9723" max="9723" width="6.5703125" style="2" customWidth="1"/>
    <col min="9724" max="9724" width="57.28515625" style="2" customWidth="1"/>
    <col min="9725" max="9725" width="13.140625" style="2" customWidth="1"/>
    <col min="9726" max="9726" width="12.85546875" style="2" customWidth="1"/>
    <col min="9727" max="9728" width="10.85546875" style="2" customWidth="1"/>
    <col min="9729" max="9729" width="13.28515625" style="2" customWidth="1"/>
    <col min="9730" max="9730" width="10.85546875" style="2" customWidth="1"/>
    <col min="9731" max="9977" width="8.85546875" style="2"/>
    <col min="9978" max="9978" width="7.28515625" style="2" customWidth="1"/>
    <col min="9979" max="9979" width="6.5703125" style="2" customWidth="1"/>
    <col min="9980" max="9980" width="57.28515625" style="2" customWidth="1"/>
    <col min="9981" max="9981" width="13.140625" style="2" customWidth="1"/>
    <col min="9982" max="9982" width="12.85546875" style="2" customWidth="1"/>
    <col min="9983" max="9984" width="10.85546875" style="2" customWidth="1"/>
    <col min="9985" max="9985" width="13.28515625" style="2" customWidth="1"/>
    <col min="9986" max="9986" width="10.85546875" style="2" customWidth="1"/>
    <col min="9987" max="10233" width="8.85546875" style="2"/>
    <col min="10234" max="10234" width="7.28515625" style="2" customWidth="1"/>
    <col min="10235" max="10235" width="6.5703125" style="2" customWidth="1"/>
    <col min="10236" max="10236" width="57.28515625" style="2" customWidth="1"/>
    <col min="10237" max="10237" width="13.140625" style="2" customWidth="1"/>
    <col min="10238" max="10238" width="12.85546875" style="2" customWidth="1"/>
    <col min="10239" max="10240" width="10.85546875" style="2" customWidth="1"/>
    <col min="10241" max="10241" width="13.28515625" style="2" customWidth="1"/>
    <col min="10242" max="10242" width="10.85546875" style="2" customWidth="1"/>
    <col min="10243" max="10489" width="8.85546875" style="2"/>
    <col min="10490" max="10490" width="7.28515625" style="2" customWidth="1"/>
    <col min="10491" max="10491" width="6.5703125" style="2" customWidth="1"/>
    <col min="10492" max="10492" width="57.28515625" style="2" customWidth="1"/>
    <col min="10493" max="10493" width="13.140625" style="2" customWidth="1"/>
    <col min="10494" max="10494" width="12.85546875" style="2" customWidth="1"/>
    <col min="10495" max="10496" width="10.85546875" style="2" customWidth="1"/>
    <col min="10497" max="10497" width="13.28515625" style="2" customWidth="1"/>
    <col min="10498" max="10498" width="10.85546875" style="2" customWidth="1"/>
    <col min="10499" max="10745" width="8.85546875" style="2"/>
    <col min="10746" max="10746" width="7.28515625" style="2" customWidth="1"/>
    <col min="10747" max="10747" width="6.5703125" style="2" customWidth="1"/>
    <col min="10748" max="10748" width="57.28515625" style="2" customWidth="1"/>
    <col min="10749" max="10749" width="13.140625" style="2" customWidth="1"/>
    <col min="10750" max="10750" width="12.85546875" style="2" customWidth="1"/>
    <col min="10751" max="10752" width="10.85546875" style="2" customWidth="1"/>
    <col min="10753" max="10753" width="13.28515625" style="2" customWidth="1"/>
    <col min="10754" max="10754" width="10.85546875" style="2" customWidth="1"/>
    <col min="10755" max="11001" width="8.85546875" style="2"/>
    <col min="11002" max="11002" width="7.28515625" style="2" customWidth="1"/>
    <col min="11003" max="11003" width="6.5703125" style="2" customWidth="1"/>
    <col min="11004" max="11004" width="57.28515625" style="2" customWidth="1"/>
    <col min="11005" max="11005" width="13.140625" style="2" customWidth="1"/>
    <col min="11006" max="11006" width="12.85546875" style="2" customWidth="1"/>
    <col min="11007" max="11008" width="10.85546875" style="2" customWidth="1"/>
    <col min="11009" max="11009" width="13.28515625" style="2" customWidth="1"/>
    <col min="11010" max="11010" width="10.85546875" style="2" customWidth="1"/>
    <col min="11011" max="11257" width="8.85546875" style="2"/>
    <col min="11258" max="11258" width="7.28515625" style="2" customWidth="1"/>
    <col min="11259" max="11259" width="6.5703125" style="2" customWidth="1"/>
    <col min="11260" max="11260" width="57.28515625" style="2" customWidth="1"/>
    <col min="11261" max="11261" width="13.140625" style="2" customWidth="1"/>
    <col min="11262" max="11262" width="12.85546875" style="2" customWidth="1"/>
    <col min="11263" max="11264" width="10.85546875" style="2" customWidth="1"/>
    <col min="11265" max="11265" width="13.28515625" style="2" customWidth="1"/>
    <col min="11266" max="11266" width="10.85546875" style="2" customWidth="1"/>
    <col min="11267" max="11513" width="8.85546875" style="2"/>
    <col min="11514" max="11514" width="7.28515625" style="2" customWidth="1"/>
    <col min="11515" max="11515" width="6.5703125" style="2" customWidth="1"/>
    <col min="11516" max="11516" width="57.28515625" style="2" customWidth="1"/>
    <col min="11517" max="11517" width="13.140625" style="2" customWidth="1"/>
    <col min="11518" max="11518" width="12.85546875" style="2" customWidth="1"/>
    <col min="11519" max="11520" width="10.85546875" style="2" customWidth="1"/>
    <col min="11521" max="11521" width="13.28515625" style="2" customWidth="1"/>
    <col min="11522" max="11522" width="10.85546875" style="2" customWidth="1"/>
    <col min="11523" max="11769" width="8.85546875" style="2"/>
    <col min="11770" max="11770" width="7.28515625" style="2" customWidth="1"/>
    <col min="11771" max="11771" width="6.5703125" style="2" customWidth="1"/>
    <col min="11772" max="11772" width="57.28515625" style="2" customWidth="1"/>
    <col min="11773" max="11773" width="13.140625" style="2" customWidth="1"/>
    <col min="11774" max="11774" width="12.85546875" style="2" customWidth="1"/>
    <col min="11775" max="11776" width="10.85546875" style="2" customWidth="1"/>
    <col min="11777" max="11777" width="13.28515625" style="2" customWidth="1"/>
    <col min="11778" max="11778" width="10.85546875" style="2" customWidth="1"/>
    <col min="11779" max="12025" width="8.85546875" style="2"/>
    <col min="12026" max="12026" width="7.28515625" style="2" customWidth="1"/>
    <col min="12027" max="12027" width="6.5703125" style="2" customWidth="1"/>
    <col min="12028" max="12028" width="57.28515625" style="2" customWidth="1"/>
    <col min="12029" max="12029" width="13.140625" style="2" customWidth="1"/>
    <col min="12030" max="12030" width="12.85546875" style="2" customWidth="1"/>
    <col min="12031" max="12032" width="10.85546875" style="2" customWidth="1"/>
    <col min="12033" max="12033" width="13.28515625" style="2" customWidth="1"/>
    <col min="12034" max="12034" width="10.85546875" style="2" customWidth="1"/>
    <col min="12035" max="12281" width="8.85546875" style="2"/>
    <col min="12282" max="12282" width="7.28515625" style="2" customWidth="1"/>
    <col min="12283" max="12283" width="6.5703125" style="2" customWidth="1"/>
    <col min="12284" max="12284" width="57.28515625" style="2" customWidth="1"/>
    <col min="12285" max="12285" width="13.140625" style="2" customWidth="1"/>
    <col min="12286" max="12286" width="12.85546875" style="2" customWidth="1"/>
    <col min="12287" max="12288" width="10.85546875" style="2" customWidth="1"/>
    <col min="12289" max="12289" width="13.28515625" style="2" customWidth="1"/>
    <col min="12290" max="12290" width="10.85546875" style="2" customWidth="1"/>
    <col min="12291" max="12537" width="8.85546875" style="2"/>
    <col min="12538" max="12538" width="7.28515625" style="2" customWidth="1"/>
    <col min="12539" max="12539" width="6.5703125" style="2" customWidth="1"/>
    <col min="12540" max="12540" width="57.28515625" style="2" customWidth="1"/>
    <col min="12541" max="12541" width="13.140625" style="2" customWidth="1"/>
    <col min="12542" max="12542" width="12.85546875" style="2" customWidth="1"/>
    <col min="12543" max="12544" width="10.85546875" style="2" customWidth="1"/>
    <col min="12545" max="12545" width="13.28515625" style="2" customWidth="1"/>
    <col min="12546" max="12546" width="10.85546875" style="2" customWidth="1"/>
    <col min="12547" max="12793" width="8.85546875" style="2"/>
    <col min="12794" max="12794" width="7.28515625" style="2" customWidth="1"/>
    <col min="12795" max="12795" width="6.5703125" style="2" customWidth="1"/>
    <col min="12796" max="12796" width="57.28515625" style="2" customWidth="1"/>
    <col min="12797" max="12797" width="13.140625" style="2" customWidth="1"/>
    <col min="12798" max="12798" width="12.85546875" style="2" customWidth="1"/>
    <col min="12799" max="12800" width="10.85546875" style="2" customWidth="1"/>
    <col min="12801" max="12801" width="13.28515625" style="2" customWidth="1"/>
    <col min="12802" max="12802" width="10.85546875" style="2" customWidth="1"/>
    <col min="12803" max="13049" width="8.85546875" style="2"/>
    <col min="13050" max="13050" width="7.28515625" style="2" customWidth="1"/>
    <col min="13051" max="13051" width="6.5703125" style="2" customWidth="1"/>
    <col min="13052" max="13052" width="57.28515625" style="2" customWidth="1"/>
    <col min="13053" max="13053" width="13.140625" style="2" customWidth="1"/>
    <col min="13054" max="13054" width="12.85546875" style="2" customWidth="1"/>
    <col min="13055" max="13056" width="10.85546875" style="2" customWidth="1"/>
    <col min="13057" max="13057" width="13.28515625" style="2" customWidth="1"/>
    <col min="13058" max="13058" width="10.85546875" style="2" customWidth="1"/>
    <col min="13059" max="13305" width="8.85546875" style="2"/>
    <col min="13306" max="13306" width="7.28515625" style="2" customWidth="1"/>
    <col min="13307" max="13307" width="6.5703125" style="2" customWidth="1"/>
    <col min="13308" max="13308" width="57.28515625" style="2" customWidth="1"/>
    <col min="13309" max="13309" width="13.140625" style="2" customWidth="1"/>
    <col min="13310" max="13310" width="12.85546875" style="2" customWidth="1"/>
    <col min="13311" max="13312" width="10.85546875" style="2" customWidth="1"/>
    <col min="13313" max="13313" width="13.28515625" style="2" customWidth="1"/>
    <col min="13314" max="13314" width="10.85546875" style="2" customWidth="1"/>
    <col min="13315" max="13561" width="8.85546875" style="2"/>
    <col min="13562" max="13562" width="7.28515625" style="2" customWidth="1"/>
    <col min="13563" max="13563" width="6.5703125" style="2" customWidth="1"/>
    <col min="13564" max="13564" width="57.28515625" style="2" customWidth="1"/>
    <col min="13565" max="13565" width="13.140625" style="2" customWidth="1"/>
    <col min="13566" max="13566" width="12.85546875" style="2" customWidth="1"/>
    <col min="13567" max="13568" width="10.85546875" style="2" customWidth="1"/>
    <col min="13569" max="13569" width="13.28515625" style="2" customWidth="1"/>
    <col min="13570" max="13570" width="10.85546875" style="2" customWidth="1"/>
    <col min="13571" max="13817" width="8.85546875" style="2"/>
    <col min="13818" max="13818" width="7.28515625" style="2" customWidth="1"/>
    <col min="13819" max="13819" width="6.5703125" style="2" customWidth="1"/>
    <col min="13820" max="13820" width="57.28515625" style="2" customWidth="1"/>
    <col min="13821" max="13821" width="13.140625" style="2" customWidth="1"/>
    <col min="13822" max="13822" width="12.85546875" style="2" customWidth="1"/>
    <col min="13823" max="13824" width="10.85546875" style="2" customWidth="1"/>
    <col min="13825" max="13825" width="13.28515625" style="2" customWidth="1"/>
    <col min="13826" max="13826" width="10.85546875" style="2" customWidth="1"/>
    <col min="13827" max="14073" width="8.85546875" style="2"/>
    <col min="14074" max="14074" width="7.28515625" style="2" customWidth="1"/>
    <col min="14075" max="14075" width="6.5703125" style="2" customWidth="1"/>
    <col min="14076" max="14076" width="57.28515625" style="2" customWidth="1"/>
    <col min="14077" max="14077" width="13.140625" style="2" customWidth="1"/>
    <col min="14078" max="14078" width="12.85546875" style="2" customWidth="1"/>
    <col min="14079" max="14080" width="10.85546875" style="2" customWidth="1"/>
    <col min="14081" max="14081" width="13.28515625" style="2" customWidth="1"/>
    <col min="14082" max="14082" width="10.85546875" style="2" customWidth="1"/>
    <col min="14083" max="14329" width="8.85546875" style="2"/>
    <col min="14330" max="14330" width="7.28515625" style="2" customWidth="1"/>
    <col min="14331" max="14331" width="6.5703125" style="2" customWidth="1"/>
    <col min="14332" max="14332" width="57.28515625" style="2" customWidth="1"/>
    <col min="14333" max="14333" width="13.140625" style="2" customWidth="1"/>
    <col min="14334" max="14334" width="12.85546875" style="2" customWidth="1"/>
    <col min="14335" max="14336" width="10.85546875" style="2" customWidth="1"/>
    <col min="14337" max="14337" width="13.28515625" style="2" customWidth="1"/>
    <col min="14338" max="14338" width="10.85546875" style="2" customWidth="1"/>
    <col min="14339" max="14585" width="8.85546875" style="2"/>
    <col min="14586" max="14586" width="7.28515625" style="2" customWidth="1"/>
    <col min="14587" max="14587" width="6.5703125" style="2" customWidth="1"/>
    <col min="14588" max="14588" width="57.28515625" style="2" customWidth="1"/>
    <col min="14589" max="14589" width="13.140625" style="2" customWidth="1"/>
    <col min="14590" max="14590" width="12.85546875" style="2" customWidth="1"/>
    <col min="14591" max="14592" width="10.85546875" style="2" customWidth="1"/>
    <col min="14593" max="14593" width="13.28515625" style="2" customWidth="1"/>
    <col min="14594" max="14594" width="10.85546875" style="2" customWidth="1"/>
    <col min="14595" max="14841" width="8.85546875" style="2"/>
    <col min="14842" max="14842" width="7.28515625" style="2" customWidth="1"/>
    <col min="14843" max="14843" width="6.5703125" style="2" customWidth="1"/>
    <col min="14844" max="14844" width="57.28515625" style="2" customWidth="1"/>
    <col min="14845" max="14845" width="13.140625" style="2" customWidth="1"/>
    <col min="14846" max="14846" width="12.85546875" style="2" customWidth="1"/>
    <col min="14847" max="14848" width="10.85546875" style="2" customWidth="1"/>
    <col min="14849" max="14849" width="13.28515625" style="2" customWidth="1"/>
    <col min="14850" max="14850" width="10.85546875" style="2" customWidth="1"/>
    <col min="14851" max="15097" width="8.85546875" style="2"/>
    <col min="15098" max="15098" width="7.28515625" style="2" customWidth="1"/>
    <col min="15099" max="15099" width="6.5703125" style="2" customWidth="1"/>
    <col min="15100" max="15100" width="57.28515625" style="2" customWidth="1"/>
    <col min="15101" max="15101" width="13.140625" style="2" customWidth="1"/>
    <col min="15102" max="15102" width="12.85546875" style="2" customWidth="1"/>
    <col min="15103" max="15104" width="10.85546875" style="2" customWidth="1"/>
    <col min="15105" max="15105" width="13.28515625" style="2" customWidth="1"/>
    <col min="15106" max="15106" width="10.85546875" style="2" customWidth="1"/>
    <col min="15107" max="15353" width="8.85546875" style="2"/>
    <col min="15354" max="15354" width="7.28515625" style="2" customWidth="1"/>
    <col min="15355" max="15355" width="6.5703125" style="2" customWidth="1"/>
    <col min="15356" max="15356" width="57.28515625" style="2" customWidth="1"/>
    <col min="15357" max="15357" width="13.140625" style="2" customWidth="1"/>
    <col min="15358" max="15358" width="12.85546875" style="2" customWidth="1"/>
    <col min="15359" max="15360" width="10.85546875" style="2" customWidth="1"/>
    <col min="15361" max="15361" width="13.28515625" style="2" customWidth="1"/>
    <col min="15362" max="15362" width="10.85546875" style="2" customWidth="1"/>
    <col min="15363" max="15609" width="8.85546875" style="2"/>
    <col min="15610" max="15610" width="7.28515625" style="2" customWidth="1"/>
    <col min="15611" max="15611" width="6.5703125" style="2" customWidth="1"/>
    <col min="15612" max="15612" width="57.28515625" style="2" customWidth="1"/>
    <col min="15613" max="15613" width="13.140625" style="2" customWidth="1"/>
    <col min="15614" max="15614" width="12.85546875" style="2" customWidth="1"/>
    <col min="15615" max="15616" width="10.85546875" style="2" customWidth="1"/>
    <col min="15617" max="15617" width="13.28515625" style="2" customWidth="1"/>
    <col min="15618" max="15618" width="10.85546875" style="2" customWidth="1"/>
    <col min="15619" max="15865" width="8.85546875" style="2"/>
    <col min="15866" max="15866" width="7.28515625" style="2" customWidth="1"/>
    <col min="15867" max="15867" width="6.5703125" style="2" customWidth="1"/>
    <col min="15868" max="15868" width="57.28515625" style="2" customWidth="1"/>
    <col min="15869" max="15869" width="13.140625" style="2" customWidth="1"/>
    <col min="15870" max="15870" width="12.85546875" style="2" customWidth="1"/>
    <col min="15871" max="15872" width="10.85546875" style="2" customWidth="1"/>
    <col min="15873" max="15873" width="13.28515625" style="2" customWidth="1"/>
    <col min="15874" max="15874" width="10.85546875" style="2" customWidth="1"/>
    <col min="15875" max="16121" width="8.85546875" style="2"/>
    <col min="16122" max="16122" width="7.28515625" style="2" customWidth="1"/>
    <col min="16123" max="16123" width="6.5703125" style="2" customWidth="1"/>
    <col min="16124" max="16124" width="57.28515625" style="2" customWidth="1"/>
    <col min="16125" max="16125" width="13.140625" style="2" customWidth="1"/>
    <col min="16126" max="16126" width="12.85546875" style="2" customWidth="1"/>
    <col min="16127" max="16128" width="10.85546875" style="2" customWidth="1"/>
    <col min="16129" max="16129" width="13.28515625" style="2" customWidth="1"/>
    <col min="16130" max="16130" width="10.85546875" style="2" customWidth="1"/>
    <col min="16131" max="16384" width="8.85546875" style="2"/>
  </cols>
  <sheetData>
    <row r="1" spans="1:6" ht="15" x14ac:dyDescent="0.25">
      <c r="A1" s="1" t="s">
        <v>0</v>
      </c>
      <c r="B1" s="1"/>
      <c r="C1" s="1"/>
      <c r="D1" s="54"/>
      <c r="E1" s="116" t="s">
        <v>191</v>
      </c>
      <c r="F1" s="54"/>
    </row>
    <row r="2" spans="1:6" x14ac:dyDescent="0.2">
      <c r="A2" s="3" t="s">
        <v>1</v>
      </c>
      <c r="C2" s="3"/>
      <c r="D2" s="54"/>
      <c r="E2" s="54"/>
      <c r="F2" s="54"/>
    </row>
    <row r="3" spans="1:6" ht="15" x14ac:dyDescent="0.25">
      <c r="A3" s="1" t="s">
        <v>2</v>
      </c>
      <c r="C3" s="4"/>
      <c r="D3" s="54"/>
      <c r="E3" s="54"/>
      <c r="F3" s="54"/>
    </row>
    <row r="4" spans="1:6" ht="15" x14ac:dyDescent="0.25">
      <c r="A4" s="1"/>
      <c r="C4" s="4"/>
      <c r="D4" s="54"/>
      <c r="E4" s="54"/>
      <c r="F4" s="54"/>
    </row>
    <row r="5" spans="1:6" ht="15" x14ac:dyDescent="0.25">
      <c r="A5" s="1"/>
      <c r="C5" s="4"/>
      <c r="D5" s="54"/>
      <c r="E5" s="54"/>
      <c r="F5" s="54"/>
    </row>
    <row r="6" spans="1:6" ht="18" x14ac:dyDescent="0.2">
      <c r="A6" s="149" t="s">
        <v>3</v>
      </c>
      <c r="B6" s="149"/>
      <c r="C6" s="149"/>
      <c r="D6" s="149"/>
      <c r="E6" s="149"/>
      <c r="F6" s="149"/>
    </row>
    <row r="7" spans="1:6" ht="18" x14ac:dyDescent="0.2">
      <c r="A7" s="149" t="s">
        <v>124</v>
      </c>
      <c r="B7" s="149"/>
      <c r="C7" s="149"/>
      <c r="D7" s="149"/>
      <c r="E7" s="149"/>
      <c r="F7" s="149"/>
    </row>
    <row r="8" spans="1:6" ht="15" x14ac:dyDescent="0.2">
      <c r="A8" s="5"/>
      <c r="B8" s="5"/>
      <c r="C8" s="5"/>
      <c r="D8" s="55"/>
      <c r="E8" s="55"/>
      <c r="F8" s="55"/>
    </row>
    <row r="9" spans="1:6" ht="15.75" x14ac:dyDescent="0.25">
      <c r="A9" s="6" t="s">
        <v>4</v>
      </c>
      <c r="B9" s="7"/>
      <c r="C9" s="7"/>
      <c r="D9" s="54"/>
      <c r="E9" s="54"/>
      <c r="F9" s="56" t="s">
        <v>5</v>
      </c>
    </row>
    <row r="10" spans="1:6" s="69" customFormat="1" ht="51.75" customHeight="1" x14ac:dyDescent="0.2">
      <c r="A10" s="150" t="s">
        <v>6</v>
      </c>
      <c r="B10" s="150"/>
      <c r="C10" s="150"/>
      <c r="D10" s="118" t="s">
        <v>186</v>
      </c>
      <c r="E10" s="68" t="s">
        <v>184</v>
      </c>
      <c r="F10" s="118" t="s">
        <v>187</v>
      </c>
    </row>
    <row r="11" spans="1:6" s="69" customFormat="1" ht="33" customHeight="1" x14ac:dyDescent="0.2">
      <c r="A11" s="119" t="s">
        <v>142</v>
      </c>
      <c r="B11" s="119"/>
      <c r="C11" s="119"/>
      <c r="D11" s="92">
        <f>D15+D198+D580</f>
        <v>28659821</v>
      </c>
      <c r="E11" s="92">
        <f t="shared" ref="E11:F11" si="0">E15+E198+E580</f>
        <v>504000</v>
      </c>
      <c r="F11" s="92">
        <f t="shared" si="0"/>
        <v>29163821</v>
      </c>
    </row>
    <row r="12" spans="1:6" s="69" customFormat="1" ht="33" customHeight="1" x14ac:dyDescent="0.2">
      <c r="A12" s="119" t="s">
        <v>179</v>
      </c>
      <c r="B12" s="119"/>
      <c r="C12" s="119"/>
      <c r="D12" s="92">
        <f>D16+D200+D389+D581</f>
        <v>27377162</v>
      </c>
      <c r="E12" s="92">
        <f t="shared" ref="E12:F12" si="1">E16+E200+E389+E581</f>
        <v>455000</v>
      </c>
      <c r="F12" s="92">
        <f t="shared" si="1"/>
        <v>27832162</v>
      </c>
    </row>
    <row r="13" spans="1:6" s="69" customFormat="1" ht="33" customHeight="1" x14ac:dyDescent="0.2">
      <c r="A13" s="119" t="s">
        <v>180</v>
      </c>
      <c r="B13" s="119"/>
      <c r="C13" s="119"/>
      <c r="D13" s="92">
        <f>D66+D256+D445+D637</f>
        <v>1282659</v>
      </c>
      <c r="E13" s="92">
        <f t="shared" ref="E13:F13" si="2">E66+E256+E445+E637</f>
        <v>49000</v>
      </c>
      <c r="F13" s="92">
        <f t="shared" si="2"/>
        <v>1331659</v>
      </c>
    </row>
    <row r="14" spans="1:6" s="9" customFormat="1" ht="29.25" customHeight="1" x14ac:dyDescent="0.2">
      <c r="A14" s="133" t="s">
        <v>125</v>
      </c>
      <c r="B14" s="134"/>
      <c r="C14" s="134"/>
      <c r="D14" s="134"/>
      <c r="E14" s="134"/>
      <c r="F14" s="134"/>
    </row>
    <row r="15" spans="1:6" s="51" customFormat="1" ht="18" x14ac:dyDescent="0.25">
      <c r="A15" s="126" t="s">
        <v>159</v>
      </c>
      <c r="B15" s="135"/>
      <c r="C15" s="135"/>
      <c r="D15" s="58">
        <f>D16+D66</f>
        <v>9570240</v>
      </c>
      <c r="E15" s="58">
        <f t="shared" ref="E15:F15" si="3">E16+E66</f>
        <v>0</v>
      </c>
      <c r="F15" s="58">
        <f t="shared" si="3"/>
        <v>9570240</v>
      </c>
    </row>
    <row r="16" spans="1:6" s="93" customFormat="1" ht="15.75" x14ac:dyDescent="0.2">
      <c r="A16" s="147" t="s">
        <v>158</v>
      </c>
      <c r="B16" s="148"/>
      <c r="C16" s="148"/>
      <c r="D16" s="8">
        <f>D17+D20</f>
        <v>9544581</v>
      </c>
      <c r="E16" s="8">
        <f t="shared" ref="E16:F16" si="4">E17+E20</f>
        <v>0</v>
      </c>
      <c r="F16" s="8">
        <f t="shared" si="4"/>
        <v>9544581</v>
      </c>
    </row>
    <row r="17" spans="1:6" s="9" customFormat="1" ht="18.600000000000001" customHeight="1" x14ac:dyDescent="0.2">
      <c r="A17" s="13" t="s">
        <v>161</v>
      </c>
      <c r="B17" s="19"/>
      <c r="C17" s="20"/>
      <c r="D17" s="112">
        <v>853436</v>
      </c>
      <c r="E17" s="112">
        <f>F17-D17</f>
        <v>0</v>
      </c>
      <c r="F17" s="112">
        <v>853436</v>
      </c>
    </row>
    <row r="18" spans="1:6" s="9" customFormat="1" ht="18.600000000000001" hidden="1" customHeight="1" x14ac:dyDescent="0.2">
      <c r="A18" s="17" t="s">
        <v>16</v>
      </c>
      <c r="B18" s="15"/>
      <c r="C18" s="16"/>
      <c r="D18" s="60">
        <f t="shared" ref="D18:F18" si="5">D19</f>
        <v>0</v>
      </c>
      <c r="E18" s="60">
        <f t="shared" si="5"/>
        <v>0</v>
      </c>
      <c r="F18" s="60">
        <f t="shared" si="5"/>
        <v>0</v>
      </c>
    </row>
    <row r="19" spans="1:6" s="9" customFormat="1" ht="14.25" hidden="1" customHeight="1" x14ac:dyDescent="0.2">
      <c r="A19" s="17"/>
      <c r="B19" s="15" t="s">
        <v>17</v>
      </c>
      <c r="C19" s="16"/>
      <c r="D19" s="61"/>
      <c r="E19" s="61"/>
      <c r="F19" s="61"/>
    </row>
    <row r="20" spans="1:6" s="9" customFormat="1" x14ac:dyDescent="0.2">
      <c r="A20" s="123" t="s">
        <v>160</v>
      </c>
      <c r="B20" s="123"/>
      <c r="C20" s="123"/>
      <c r="D20" s="60">
        <f>D21+D36+D38+D40+D45</f>
        <v>8691145</v>
      </c>
      <c r="E20" s="60">
        <f t="shared" ref="E20:F20" si="6">E21+E36+E38+E40+E45</f>
        <v>0</v>
      </c>
      <c r="F20" s="60">
        <f t="shared" si="6"/>
        <v>8691145</v>
      </c>
    </row>
    <row r="21" spans="1:6" s="9" customFormat="1" x14ac:dyDescent="0.2">
      <c r="A21" s="123" t="s">
        <v>162</v>
      </c>
      <c r="B21" s="123"/>
      <c r="C21" s="123"/>
      <c r="D21" s="60">
        <f t="shared" ref="D21:F21" si="7">SUM(D22:D35)</f>
        <v>6588906</v>
      </c>
      <c r="E21" s="60">
        <f t="shared" si="7"/>
        <v>0</v>
      </c>
      <c r="F21" s="60">
        <f t="shared" si="7"/>
        <v>6588906</v>
      </c>
    </row>
    <row r="22" spans="1:6" s="9" customFormat="1" ht="18.600000000000001" customHeight="1" x14ac:dyDescent="0.2">
      <c r="A22" s="21"/>
      <c r="B22" s="15" t="s">
        <v>18</v>
      </c>
      <c r="C22" s="16"/>
      <c r="D22" s="114">
        <f>1078000+465337</f>
        <v>1543337</v>
      </c>
      <c r="E22" s="61">
        <f>F22-D22</f>
        <v>0</v>
      </c>
      <c r="F22" s="114">
        <v>1543337</v>
      </c>
    </row>
    <row r="23" spans="1:6" s="9" customFormat="1" x14ac:dyDescent="0.2">
      <c r="A23" s="21"/>
      <c r="B23" s="15" t="s">
        <v>19</v>
      </c>
      <c r="C23" s="16"/>
      <c r="D23" s="61">
        <v>1000</v>
      </c>
      <c r="E23" s="61">
        <f t="shared" ref="E23:E35" si="8">F23-D23</f>
        <v>0</v>
      </c>
      <c r="F23" s="61">
        <v>1000</v>
      </c>
    </row>
    <row r="24" spans="1:6" s="9" customFormat="1" hidden="1" x14ac:dyDescent="0.2">
      <c r="A24" s="21"/>
      <c r="B24" s="130" t="s">
        <v>20</v>
      </c>
      <c r="C24" s="130"/>
      <c r="D24" s="61"/>
      <c r="E24" s="61">
        <f t="shared" si="8"/>
        <v>0</v>
      </c>
      <c r="F24" s="61"/>
    </row>
    <row r="25" spans="1:6" s="9" customFormat="1" hidden="1" x14ac:dyDescent="0.2">
      <c r="A25" s="21"/>
      <c r="B25" s="15" t="s">
        <v>21</v>
      </c>
      <c r="C25" s="16"/>
      <c r="D25" s="61"/>
      <c r="E25" s="61">
        <f t="shared" si="8"/>
        <v>0</v>
      </c>
      <c r="F25" s="61"/>
    </row>
    <row r="26" spans="1:6" s="9" customFormat="1" ht="18.600000000000001" customHeight="1" x14ac:dyDescent="0.2">
      <c r="A26" s="29"/>
      <c r="B26" s="15" t="s">
        <v>22</v>
      </c>
      <c r="C26" s="16"/>
      <c r="D26" s="61">
        <v>4890569</v>
      </c>
      <c r="E26" s="61">
        <f t="shared" si="8"/>
        <v>0</v>
      </c>
      <c r="F26" s="61">
        <v>4890569</v>
      </c>
    </row>
    <row r="27" spans="1:6" s="9" customFormat="1" ht="24" customHeight="1" x14ac:dyDescent="0.2">
      <c r="A27" s="30"/>
      <c r="B27" s="125" t="s">
        <v>23</v>
      </c>
      <c r="C27" s="125"/>
      <c r="D27" s="61">
        <v>1000</v>
      </c>
      <c r="E27" s="61">
        <f t="shared" si="8"/>
        <v>0</v>
      </c>
      <c r="F27" s="61">
        <v>1000</v>
      </c>
    </row>
    <row r="28" spans="1:6" s="9" customFormat="1" ht="27.6" customHeight="1" x14ac:dyDescent="0.2">
      <c r="A28" s="30"/>
      <c r="B28" s="124" t="s">
        <v>24</v>
      </c>
      <c r="C28" s="124"/>
      <c r="D28" s="61">
        <v>11000</v>
      </c>
      <c r="E28" s="61">
        <f t="shared" si="8"/>
        <v>0</v>
      </c>
      <c r="F28" s="61">
        <v>11000</v>
      </c>
    </row>
    <row r="29" spans="1:6" s="9" customFormat="1" ht="26.45" hidden="1" customHeight="1" x14ac:dyDescent="0.2">
      <c r="A29" s="30"/>
      <c r="B29" s="125" t="s">
        <v>25</v>
      </c>
      <c r="C29" s="125"/>
      <c r="D29" s="61"/>
      <c r="E29" s="61">
        <f t="shared" si="8"/>
        <v>0</v>
      </c>
      <c r="F29" s="61"/>
    </row>
    <row r="30" spans="1:6" s="9" customFormat="1" ht="18.600000000000001" hidden="1" customHeight="1" x14ac:dyDescent="0.2">
      <c r="A30" s="30"/>
      <c r="B30" s="129" t="s">
        <v>26</v>
      </c>
      <c r="C30" s="129"/>
      <c r="D30" s="61"/>
      <c r="E30" s="61">
        <f t="shared" si="8"/>
        <v>0</v>
      </c>
      <c r="F30" s="61"/>
    </row>
    <row r="31" spans="1:6" s="9" customFormat="1" ht="27.6" hidden="1" customHeight="1" x14ac:dyDescent="0.2">
      <c r="A31" s="30"/>
      <c r="B31" s="125" t="s">
        <v>27</v>
      </c>
      <c r="C31" s="125"/>
      <c r="D31" s="61"/>
      <c r="E31" s="61">
        <f t="shared" si="8"/>
        <v>0</v>
      </c>
      <c r="F31" s="61"/>
    </row>
    <row r="32" spans="1:6" s="9" customFormat="1" ht="30" hidden="1" customHeight="1" x14ac:dyDescent="0.2">
      <c r="A32" s="30"/>
      <c r="B32" s="124" t="s">
        <v>28</v>
      </c>
      <c r="C32" s="124"/>
      <c r="D32" s="61"/>
      <c r="E32" s="61">
        <f t="shared" si="8"/>
        <v>0</v>
      </c>
      <c r="F32" s="61"/>
    </row>
    <row r="33" spans="1:6" s="9" customFormat="1" ht="28.15" hidden="1" customHeight="1" x14ac:dyDescent="0.2">
      <c r="A33" s="30"/>
      <c r="B33" s="124" t="s">
        <v>29</v>
      </c>
      <c r="C33" s="124"/>
      <c r="D33" s="61"/>
      <c r="E33" s="61">
        <f t="shared" si="8"/>
        <v>0</v>
      </c>
      <c r="F33" s="61"/>
    </row>
    <row r="34" spans="1:6" s="9" customFormat="1" ht="18.600000000000001" hidden="1" customHeight="1" x14ac:dyDescent="0.2">
      <c r="A34" s="30"/>
      <c r="B34" s="15" t="s">
        <v>30</v>
      </c>
      <c r="C34" s="16"/>
      <c r="D34" s="61"/>
      <c r="E34" s="61">
        <f t="shared" si="8"/>
        <v>0</v>
      </c>
      <c r="F34" s="61"/>
    </row>
    <row r="35" spans="1:6" s="9" customFormat="1" ht="18.600000000000001" customHeight="1" x14ac:dyDescent="0.2">
      <c r="A35" s="29"/>
      <c r="B35" s="15" t="s">
        <v>31</v>
      </c>
      <c r="C35" s="16"/>
      <c r="D35" s="61">
        <v>142000</v>
      </c>
      <c r="E35" s="61">
        <f t="shared" si="8"/>
        <v>0</v>
      </c>
      <c r="F35" s="61">
        <v>142000</v>
      </c>
    </row>
    <row r="36" spans="1:6" s="9" customFormat="1" ht="15" hidden="1" customHeight="1" x14ac:dyDescent="0.2">
      <c r="A36" s="21" t="s">
        <v>32</v>
      </c>
      <c r="B36" s="16"/>
      <c r="C36" s="31"/>
      <c r="D36" s="60">
        <f t="shared" ref="D36:F36" si="9">D37</f>
        <v>0</v>
      </c>
      <c r="E36" s="60">
        <f t="shared" si="9"/>
        <v>0</v>
      </c>
      <c r="F36" s="60">
        <f t="shared" si="9"/>
        <v>0</v>
      </c>
    </row>
    <row r="37" spans="1:6" s="9" customFormat="1" ht="14.45" hidden="1" customHeight="1" x14ac:dyDescent="0.2">
      <c r="A37" s="29"/>
      <c r="B37" s="19" t="s">
        <v>33</v>
      </c>
      <c r="C37" s="16"/>
      <c r="D37" s="61"/>
      <c r="E37" s="61"/>
      <c r="F37" s="61"/>
    </row>
    <row r="38" spans="1:6" s="9" customFormat="1" ht="18.600000000000001" hidden="1" customHeight="1" x14ac:dyDescent="0.2">
      <c r="A38" s="21" t="s">
        <v>34</v>
      </c>
      <c r="B38" s="16"/>
      <c r="C38" s="19"/>
      <c r="D38" s="60">
        <f t="shared" ref="D38:F38" si="10">D39</f>
        <v>0</v>
      </c>
      <c r="E38" s="60">
        <f t="shared" si="10"/>
        <v>0</v>
      </c>
      <c r="F38" s="60">
        <f t="shared" si="10"/>
        <v>0</v>
      </c>
    </row>
    <row r="39" spans="1:6" s="9" customFormat="1" ht="16.5" hidden="1" customHeight="1" x14ac:dyDescent="0.2">
      <c r="A39" s="21"/>
      <c r="B39" s="19" t="s">
        <v>35</v>
      </c>
      <c r="C39" s="16"/>
      <c r="D39" s="61"/>
      <c r="E39" s="61"/>
      <c r="F39" s="61"/>
    </row>
    <row r="40" spans="1:6" s="9" customFormat="1" ht="12.6" customHeight="1" x14ac:dyDescent="0.2">
      <c r="A40" s="21" t="s">
        <v>163</v>
      </c>
      <c r="B40" s="16"/>
      <c r="C40" s="19"/>
      <c r="D40" s="60">
        <f t="shared" ref="D40:F40" si="11">D41+D42+D44</f>
        <v>2127898</v>
      </c>
      <c r="E40" s="60">
        <f t="shared" si="11"/>
        <v>0</v>
      </c>
      <c r="F40" s="60">
        <f t="shared" si="11"/>
        <v>2127898</v>
      </c>
    </row>
    <row r="41" spans="1:6" s="9" customFormat="1" hidden="1" x14ac:dyDescent="0.2">
      <c r="A41" s="21"/>
      <c r="B41" s="16" t="s">
        <v>36</v>
      </c>
      <c r="C41" s="19"/>
      <c r="D41" s="61"/>
      <c r="E41" s="61"/>
      <c r="F41" s="61"/>
    </row>
    <row r="42" spans="1:6" s="32" customFormat="1" ht="12.75" hidden="1" x14ac:dyDescent="0.25">
      <c r="A42" s="22"/>
      <c r="B42" s="120" t="s">
        <v>93</v>
      </c>
      <c r="C42" s="121"/>
      <c r="D42" s="60">
        <f t="shared" ref="D42:F42" si="12">D43</f>
        <v>0</v>
      </c>
      <c r="E42" s="60">
        <f t="shared" si="12"/>
        <v>0</v>
      </c>
      <c r="F42" s="60">
        <f t="shared" si="12"/>
        <v>0</v>
      </c>
    </row>
    <row r="43" spans="1:6" s="32" customFormat="1" ht="33" hidden="1" customHeight="1" x14ac:dyDescent="0.2">
      <c r="A43" s="22"/>
      <c r="B43" s="33"/>
      <c r="C43" s="33" t="s">
        <v>38</v>
      </c>
      <c r="D43" s="61"/>
      <c r="E43" s="61"/>
      <c r="F43" s="61"/>
    </row>
    <row r="44" spans="1:6" s="9" customFormat="1" ht="15" customHeight="1" x14ac:dyDescent="0.2">
      <c r="A44" s="21"/>
      <c r="B44" s="15" t="s">
        <v>39</v>
      </c>
      <c r="C44" s="16"/>
      <c r="D44" s="61">
        <v>2127898</v>
      </c>
      <c r="E44" s="61">
        <f>F44-D44</f>
        <v>0</v>
      </c>
      <c r="F44" s="61">
        <v>2127898</v>
      </c>
    </row>
    <row r="45" spans="1:6" s="9" customFormat="1" x14ac:dyDescent="0.2">
      <c r="A45" s="123" t="s">
        <v>164</v>
      </c>
      <c r="B45" s="123"/>
      <c r="C45" s="123"/>
      <c r="D45" s="60">
        <f t="shared" ref="D45:F45" si="13">D47+D48+D46</f>
        <v>-25659</v>
      </c>
      <c r="E45" s="60">
        <f t="shared" si="13"/>
        <v>0</v>
      </c>
      <c r="F45" s="60">
        <f t="shared" si="13"/>
        <v>-25659</v>
      </c>
    </row>
    <row r="46" spans="1:6" s="9" customFormat="1" ht="18.600000000000001" hidden="1" customHeight="1" x14ac:dyDescent="0.2">
      <c r="A46" s="13"/>
      <c r="B46" s="15" t="s">
        <v>40</v>
      </c>
      <c r="C46" s="16"/>
      <c r="D46" s="61"/>
      <c r="E46" s="61"/>
      <c r="F46" s="61"/>
    </row>
    <row r="47" spans="1:6" s="9" customFormat="1" ht="30.6" customHeight="1" x14ac:dyDescent="0.2">
      <c r="A47" s="13"/>
      <c r="B47" s="124" t="s">
        <v>95</v>
      </c>
      <c r="C47" s="124"/>
      <c r="D47" s="61">
        <v>-25659</v>
      </c>
      <c r="E47" s="61">
        <f>F47-D47</f>
        <v>0</v>
      </c>
      <c r="F47" s="61">
        <v>-25659</v>
      </c>
    </row>
    <row r="48" spans="1:6" s="9" customFormat="1" ht="18.600000000000001" hidden="1" customHeight="1" x14ac:dyDescent="0.2">
      <c r="A48" s="13"/>
      <c r="B48" s="15" t="s">
        <v>42</v>
      </c>
      <c r="C48" s="16"/>
      <c r="D48" s="61"/>
      <c r="E48" s="61"/>
      <c r="F48" s="61"/>
    </row>
    <row r="49" spans="1:6" s="25" customFormat="1" ht="13.9" hidden="1" customHeight="1" x14ac:dyDescent="0.25">
      <c r="A49" s="22" t="s">
        <v>47</v>
      </c>
      <c r="B49" s="36"/>
      <c r="C49" s="37"/>
      <c r="D49" s="64">
        <f t="shared" ref="D49" si="14">D50+D53</f>
        <v>0</v>
      </c>
      <c r="E49" s="64">
        <f t="shared" ref="E49:F49" si="15">E50+E53</f>
        <v>0</v>
      </c>
      <c r="F49" s="64">
        <f t="shared" si="15"/>
        <v>0</v>
      </c>
    </row>
    <row r="50" spans="1:6" s="28" customFormat="1" ht="22.15" hidden="1" customHeight="1" x14ac:dyDescent="0.25">
      <c r="A50" s="127" t="s">
        <v>96</v>
      </c>
      <c r="B50" s="127"/>
      <c r="C50" s="127"/>
      <c r="D50" s="64">
        <f t="shared" ref="D50:F51" si="16">D51</f>
        <v>0</v>
      </c>
      <c r="E50" s="64">
        <f t="shared" si="16"/>
        <v>0</v>
      </c>
      <c r="F50" s="64">
        <f t="shared" si="16"/>
        <v>0</v>
      </c>
    </row>
    <row r="51" spans="1:6" s="28" customFormat="1" ht="30.75" hidden="1" customHeight="1" x14ac:dyDescent="0.25">
      <c r="A51" s="38"/>
      <c r="B51" s="128" t="s">
        <v>97</v>
      </c>
      <c r="C51" s="128"/>
      <c r="D51" s="64">
        <f t="shared" si="16"/>
        <v>0</v>
      </c>
      <c r="E51" s="64">
        <f t="shared" si="16"/>
        <v>0</v>
      </c>
      <c r="F51" s="64">
        <f t="shared" si="16"/>
        <v>0</v>
      </c>
    </row>
    <row r="52" spans="1:6" s="28" customFormat="1" ht="30.75" hidden="1" customHeight="1" x14ac:dyDescent="0.2">
      <c r="A52" s="38"/>
      <c r="B52" s="39"/>
      <c r="C52" s="40" t="s">
        <v>48</v>
      </c>
      <c r="D52" s="61"/>
      <c r="E52" s="61"/>
      <c r="F52" s="61"/>
    </row>
    <row r="53" spans="1:6" s="25" customFormat="1" ht="18" hidden="1" customHeight="1" x14ac:dyDescent="0.25">
      <c r="A53" s="22" t="s">
        <v>51</v>
      </c>
      <c r="B53" s="40"/>
      <c r="C53" s="40"/>
      <c r="D53" s="60">
        <f t="shared" ref="D53" si="17">D54+D55</f>
        <v>0</v>
      </c>
      <c r="E53" s="60">
        <f t="shared" ref="E53:F53" si="18">E54+E55</f>
        <v>0</v>
      </c>
      <c r="F53" s="60">
        <f t="shared" si="18"/>
        <v>0</v>
      </c>
    </row>
    <row r="54" spans="1:6" s="28" customFormat="1" ht="29.25" hidden="1" customHeight="1" x14ac:dyDescent="0.2">
      <c r="A54" s="22"/>
      <c r="B54" s="125" t="s">
        <v>52</v>
      </c>
      <c r="C54" s="125"/>
      <c r="D54" s="61"/>
      <c r="E54" s="61"/>
      <c r="F54" s="61"/>
    </row>
    <row r="55" spans="1:6" s="28" customFormat="1" ht="23.45" hidden="1" customHeight="1" x14ac:dyDescent="0.2">
      <c r="A55" s="22"/>
      <c r="B55" s="125" t="s">
        <v>53</v>
      </c>
      <c r="C55" s="121"/>
      <c r="D55" s="61"/>
      <c r="E55" s="61"/>
      <c r="F55" s="61"/>
    </row>
    <row r="56" spans="1:6" s="9" customFormat="1" ht="15.6" hidden="1" customHeight="1" x14ac:dyDescent="0.2">
      <c r="A56" s="17" t="s">
        <v>54</v>
      </c>
      <c r="B56" s="19"/>
      <c r="C56" s="19"/>
      <c r="D56" s="64">
        <f t="shared" ref="D56:F56" si="19">D57</f>
        <v>0</v>
      </c>
      <c r="E56" s="64">
        <f t="shared" si="19"/>
        <v>0</v>
      </c>
      <c r="F56" s="64">
        <f t="shared" si="19"/>
        <v>0</v>
      </c>
    </row>
    <row r="57" spans="1:6" s="9" customFormat="1" ht="28.5" hidden="1" customHeight="1" x14ac:dyDescent="0.2">
      <c r="A57" s="123" t="s">
        <v>55</v>
      </c>
      <c r="B57" s="123"/>
      <c r="C57" s="123"/>
      <c r="D57" s="64">
        <f t="shared" ref="D57" si="20">D58+D61</f>
        <v>0</v>
      </c>
      <c r="E57" s="64">
        <f t="shared" ref="E57:F57" si="21">E58+E61</f>
        <v>0</v>
      </c>
      <c r="F57" s="64">
        <f t="shared" si="21"/>
        <v>0</v>
      </c>
    </row>
    <row r="58" spans="1:6" s="9" customFormat="1" ht="18.600000000000001" hidden="1" customHeight="1" x14ac:dyDescent="0.2">
      <c r="A58" s="17" t="s">
        <v>98</v>
      </c>
      <c r="B58" s="19"/>
      <c r="C58" s="19"/>
      <c r="D58" s="64">
        <f t="shared" ref="D58" si="22">D59+D60</f>
        <v>0</v>
      </c>
      <c r="E58" s="64">
        <f t="shared" ref="E58:F58" si="23">E59+E60</f>
        <v>0</v>
      </c>
      <c r="F58" s="64">
        <f t="shared" si="23"/>
        <v>0</v>
      </c>
    </row>
    <row r="59" spans="1:6" s="9" customFormat="1" ht="18.600000000000001" hidden="1" customHeight="1" x14ac:dyDescent="0.2">
      <c r="A59" s="17"/>
      <c r="B59" s="19" t="s">
        <v>56</v>
      </c>
      <c r="C59" s="19"/>
      <c r="D59" s="61"/>
      <c r="E59" s="61"/>
      <c r="F59" s="61"/>
    </row>
    <row r="60" spans="1:6" s="9" customFormat="1" ht="45.6" hidden="1" customHeight="1" x14ac:dyDescent="0.2">
      <c r="A60" s="17"/>
      <c r="B60" s="122" t="s">
        <v>99</v>
      </c>
      <c r="C60" s="122"/>
      <c r="D60" s="61"/>
      <c r="E60" s="61"/>
      <c r="F60" s="61"/>
    </row>
    <row r="61" spans="1:6" s="9" customFormat="1" ht="30" hidden="1" customHeight="1" x14ac:dyDescent="0.2">
      <c r="A61" s="123" t="s">
        <v>100</v>
      </c>
      <c r="B61" s="123"/>
      <c r="C61" s="123"/>
      <c r="D61" s="60">
        <f t="shared" ref="D61" si="24">D62+D63+D64+D65</f>
        <v>0</v>
      </c>
      <c r="E61" s="60">
        <f t="shared" ref="E61:F61" si="25">E62+E63+E64+E65</f>
        <v>0</v>
      </c>
      <c r="F61" s="60">
        <f t="shared" si="25"/>
        <v>0</v>
      </c>
    </row>
    <row r="62" spans="1:6" s="9" customFormat="1" ht="18.600000000000001" hidden="1" customHeight="1" x14ac:dyDescent="0.2">
      <c r="A62" s="17"/>
      <c r="B62" s="15" t="s">
        <v>60</v>
      </c>
      <c r="C62" s="16"/>
      <c r="D62" s="61"/>
      <c r="E62" s="61"/>
      <c r="F62" s="61"/>
    </row>
    <row r="63" spans="1:6" s="9" customFormat="1" ht="39" hidden="1" customHeight="1" x14ac:dyDescent="0.2">
      <c r="A63" s="17"/>
      <c r="B63" s="124" t="s">
        <v>61</v>
      </c>
      <c r="C63" s="124"/>
      <c r="D63" s="61"/>
      <c r="E63" s="61"/>
      <c r="F63" s="61"/>
    </row>
    <row r="64" spans="1:6" s="9" customFormat="1" ht="18" hidden="1" customHeight="1" x14ac:dyDescent="0.2">
      <c r="A64" s="17"/>
      <c r="B64" s="124" t="s">
        <v>63</v>
      </c>
      <c r="C64" s="124"/>
      <c r="D64" s="61"/>
      <c r="E64" s="61"/>
      <c r="F64" s="61"/>
    </row>
    <row r="65" spans="1:6" s="9" customFormat="1" ht="30.6" hidden="1" customHeight="1" x14ac:dyDescent="0.2">
      <c r="A65" s="17"/>
      <c r="B65" s="125" t="s">
        <v>73</v>
      </c>
      <c r="C65" s="121"/>
      <c r="D65" s="61"/>
      <c r="E65" s="61"/>
      <c r="F65" s="61"/>
    </row>
    <row r="66" spans="1:6" s="51" customFormat="1" ht="18" x14ac:dyDescent="0.25">
      <c r="A66" s="126" t="s">
        <v>165</v>
      </c>
      <c r="B66" s="121"/>
      <c r="C66" s="121"/>
      <c r="D66" s="8">
        <f>D70</f>
        <v>25659</v>
      </c>
      <c r="E66" s="8">
        <f t="shared" ref="E66:F66" si="26">E70</f>
        <v>0</v>
      </c>
      <c r="F66" s="8">
        <f t="shared" si="26"/>
        <v>25659</v>
      </c>
    </row>
    <row r="67" spans="1:6" s="9" customFormat="1" hidden="1" x14ac:dyDescent="0.2">
      <c r="A67" s="21" t="s">
        <v>104</v>
      </c>
      <c r="B67" s="16"/>
      <c r="C67" s="19"/>
      <c r="D67" s="60">
        <f t="shared" ref="D67:F68" si="27">D68</f>
        <v>0</v>
      </c>
      <c r="E67" s="60">
        <f t="shared" si="27"/>
        <v>0</v>
      </c>
      <c r="F67" s="60">
        <f t="shared" si="27"/>
        <v>0</v>
      </c>
    </row>
    <row r="68" spans="1:6" s="32" customFormat="1" ht="27.6" hidden="1" customHeight="1" x14ac:dyDescent="0.25">
      <c r="A68" s="22"/>
      <c r="B68" s="120" t="s">
        <v>105</v>
      </c>
      <c r="C68" s="121"/>
      <c r="D68" s="64">
        <f t="shared" si="27"/>
        <v>0</v>
      </c>
      <c r="E68" s="64">
        <f t="shared" si="27"/>
        <v>0</v>
      </c>
      <c r="F68" s="64">
        <f t="shared" si="27"/>
        <v>0</v>
      </c>
    </row>
    <row r="69" spans="1:6" s="32" customFormat="1" ht="27" hidden="1" customHeight="1" x14ac:dyDescent="0.25">
      <c r="A69" s="22"/>
      <c r="B69" s="33"/>
      <c r="C69" s="33" t="s">
        <v>37</v>
      </c>
      <c r="D69" s="62"/>
      <c r="E69" s="62"/>
      <c r="F69" s="62"/>
    </row>
    <row r="70" spans="1:6" s="9" customFormat="1" ht="18.600000000000001" customHeight="1" x14ac:dyDescent="0.2">
      <c r="A70" s="13" t="s">
        <v>164</v>
      </c>
      <c r="B70" s="14"/>
      <c r="C70" s="14"/>
      <c r="D70" s="60">
        <f t="shared" ref="D70:F70" si="28">D71</f>
        <v>25659</v>
      </c>
      <c r="E70" s="60">
        <f t="shared" si="28"/>
        <v>0</v>
      </c>
      <c r="F70" s="60">
        <f t="shared" si="28"/>
        <v>25659</v>
      </c>
    </row>
    <row r="71" spans="1:6" s="9" customFormat="1" ht="16.149999999999999" customHeight="1" x14ac:dyDescent="0.2">
      <c r="A71" s="19"/>
      <c r="B71" s="15" t="s">
        <v>41</v>
      </c>
      <c r="C71" s="15"/>
      <c r="D71" s="61">
        <v>25659</v>
      </c>
      <c r="E71" s="61">
        <f>F71-D71</f>
        <v>0</v>
      </c>
      <c r="F71" s="61">
        <v>25659</v>
      </c>
    </row>
    <row r="72" spans="1:6" s="9" customFormat="1" ht="18.600000000000001" hidden="1" customHeight="1" x14ac:dyDescent="0.2">
      <c r="A72" s="21" t="s">
        <v>43</v>
      </c>
      <c r="B72" s="34"/>
      <c r="C72" s="35"/>
      <c r="D72" s="60">
        <f t="shared" ref="D72:F72" si="29">D73</f>
        <v>0</v>
      </c>
      <c r="E72" s="60">
        <f t="shared" si="29"/>
        <v>0</v>
      </c>
      <c r="F72" s="60">
        <f t="shared" si="29"/>
        <v>0</v>
      </c>
    </row>
    <row r="73" spans="1:6" s="9" customFormat="1" ht="18.600000000000001" hidden="1" customHeight="1" x14ac:dyDescent="0.2">
      <c r="A73" s="21" t="s">
        <v>44</v>
      </c>
      <c r="B73" s="16"/>
      <c r="C73" s="19"/>
      <c r="D73" s="60">
        <f t="shared" ref="D73:F73" si="30">D74+D75</f>
        <v>0</v>
      </c>
      <c r="E73" s="60">
        <f t="shared" si="30"/>
        <v>0</v>
      </c>
      <c r="F73" s="60">
        <f t="shared" si="30"/>
        <v>0</v>
      </c>
    </row>
    <row r="74" spans="1:6" s="9" customFormat="1" ht="18.600000000000001" hidden="1" customHeight="1" x14ac:dyDescent="0.2">
      <c r="A74" s="21"/>
      <c r="B74" s="19" t="s">
        <v>45</v>
      </c>
      <c r="C74" s="16"/>
      <c r="D74" s="61"/>
      <c r="E74" s="61"/>
      <c r="F74" s="61"/>
    </row>
    <row r="75" spans="1:6" s="9" customFormat="1" ht="18.600000000000001" hidden="1" customHeight="1" x14ac:dyDescent="0.2">
      <c r="A75" s="21"/>
      <c r="B75" s="19" t="s">
        <v>46</v>
      </c>
      <c r="C75" s="16"/>
      <c r="D75" s="61"/>
      <c r="E75" s="61"/>
      <c r="F75" s="61"/>
    </row>
    <row r="76" spans="1:6" s="28" customFormat="1" ht="18" hidden="1" customHeight="1" x14ac:dyDescent="0.25">
      <c r="A76" s="22" t="s">
        <v>107</v>
      </c>
      <c r="B76" s="36"/>
      <c r="C76" s="37"/>
      <c r="D76" s="64">
        <f t="shared" ref="D76:F76" si="31">D77</f>
        <v>0</v>
      </c>
      <c r="E76" s="64">
        <f t="shared" si="31"/>
        <v>0</v>
      </c>
      <c r="F76" s="64">
        <f t="shared" si="31"/>
        <v>0</v>
      </c>
    </row>
    <row r="77" spans="1:6" s="28" customFormat="1" ht="26.25" hidden="1" customHeight="1" x14ac:dyDescent="0.25">
      <c r="A77" s="127" t="s">
        <v>108</v>
      </c>
      <c r="B77" s="127"/>
      <c r="C77" s="127"/>
      <c r="D77" s="64">
        <f t="shared" ref="D77:F77" si="32">D78+D80</f>
        <v>0</v>
      </c>
      <c r="E77" s="64">
        <f t="shared" si="32"/>
        <v>0</v>
      </c>
      <c r="F77" s="64">
        <f t="shared" si="32"/>
        <v>0</v>
      </c>
    </row>
    <row r="78" spans="1:6" s="28" customFormat="1" ht="30.75" hidden="1" customHeight="1" x14ac:dyDescent="0.25">
      <c r="A78" s="38"/>
      <c r="B78" s="128" t="s">
        <v>109</v>
      </c>
      <c r="C78" s="128"/>
      <c r="D78" s="64">
        <f t="shared" ref="D78:F78" si="33">D79</f>
        <v>0</v>
      </c>
      <c r="E78" s="64">
        <f t="shared" si="33"/>
        <v>0</v>
      </c>
      <c r="F78" s="64">
        <f t="shared" si="33"/>
        <v>0</v>
      </c>
    </row>
    <row r="79" spans="1:6" s="28" customFormat="1" ht="30.75" hidden="1" customHeight="1" x14ac:dyDescent="0.25">
      <c r="A79" s="38"/>
      <c r="B79" s="39"/>
      <c r="C79" s="40" t="s">
        <v>49</v>
      </c>
      <c r="D79" s="65"/>
      <c r="E79" s="65"/>
      <c r="F79" s="65"/>
    </row>
    <row r="80" spans="1:6" s="28" customFormat="1" ht="18" hidden="1" customHeight="1" x14ac:dyDescent="0.25">
      <c r="A80" s="22"/>
      <c r="B80" s="125" t="s">
        <v>50</v>
      </c>
      <c r="C80" s="125"/>
      <c r="D80" s="65"/>
      <c r="E80" s="65"/>
      <c r="F80" s="65"/>
    </row>
    <row r="81" spans="1:6" s="9" customFormat="1" ht="13.9" hidden="1" customHeight="1" x14ac:dyDescent="0.2">
      <c r="A81" s="17" t="s">
        <v>54</v>
      </c>
      <c r="B81" s="19"/>
      <c r="C81" s="19"/>
      <c r="D81" s="64">
        <f t="shared" ref="D81:F81" si="34">D82</f>
        <v>0</v>
      </c>
      <c r="E81" s="64">
        <f t="shared" si="34"/>
        <v>0</v>
      </c>
      <c r="F81" s="64">
        <f t="shared" si="34"/>
        <v>0</v>
      </c>
    </row>
    <row r="82" spans="1:6" s="9" customFormat="1" ht="25.9" hidden="1" customHeight="1" x14ac:dyDescent="0.2">
      <c r="A82" s="123" t="s">
        <v>55</v>
      </c>
      <c r="B82" s="123"/>
      <c r="C82" s="123"/>
      <c r="D82" s="64">
        <f t="shared" ref="D82:F82" si="35">D83+D87</f>
        <v>0</v>
      </c>
      <c r="E82" s="64">
        <f t="shared" si="35"/>
        <v>0</v>
      </c>
      <c r="F82" s="64">
        <f t="shared" si="35"/>
        <v>0</v>
      </c>
    </row>
    <row r="83" spans="1:6" s="9" customFormat="1" ht="18.600000000000001" hidden="1" customHeight="1" x14ac:dyDescent="0.2">
      <c r="A83" s="17" t="s">
        <v>110</v>
      </c>
      <c r="B83" s="19"/>
      <c r="C83" s="19"/>
      <c r="D83" s="64">
        <f t="shared" ref="D83:F83" si="36">D84+D85+D86</f>
        <v>0</v>
      </c>
      <c r="E83" s="64">
        <f t="shared" si="36"/>
        <v>0</v>
      </c>
      <c r="F83" s="64">
        <f t="shared" si="36"/>
        <v>0</v>
      </c>
    </row>
    <row r="84" spans="1:6" s="9" customFormat="1" ht="42" hidden="1" customHeight="1" x14ac:dyDescent="0.2">
      <c r="A84" s="17"/>
      <c r="B84" s="122" t="s">
        <v>57</v>
      </c>
      <c r="C84" s="122"/>
      <c r="D84" s="65"/>
      <c r="E84" s="65"/>
      <c r="F84" s="65"/>
    </row>
    <row r="85" spans="1:6" s="25" customFormat="1" ht="15" hidden="1" customHeight="1" x14ac:dyDescent="0.2">
      <c r="A85" s="26"/>
      <c r="B85" s="143" t="s">
        <v>58</v>
      </c>
      <c r="C85" s="143"/>
      <c r="D85" s="65"/>
      <c r="E85" s="65"/>
      <c r="F85" s="65"/>
    </row>
    <row r="86" spans="1:6" s="25" customFormat="1" ht="65.45" hidden="1" customHeight="1" x14ac:dyDescent="0.25">
      <c r="A86" s="26"/>
      <c r="B86" s="144" t="s">
        <v>59</v>
      </c>
      <c r="C86" s="136"/>
      <c r="D86" s="65"/>
      <c r="E86" s="65"/>
      <c r="F86" s="65"/>
    </row>
    <row r="87" spans="1:6" s="9" customFormat="1" ht="31.5" hidden="1" customHeight="1" x14ac:dyDescent="0.2">
      <c r="A87" s="123" t="s">
        <v>111</v>
      </c>
      <c r="B87" s="123"/>
      <c r="C87" s="123"/>
      <c r="D87" s="60">
        <f t="shared" ref="D87:F87" si="37">D88+D89+D93+D97+D98</f>
        <v>0</v>
      </c>
      <c r="E87" s="60">
        <f t="shared" si="37"/>
        <v>0</v>
      </c>
      <c r="F87" s="60">
        <f t="shared" si="37"/>
        <v>0</v>
      </c>
    </row>
    <row r="88" spans="1:6" s="9" customFormat="1" ht="32.450000000000003" hidden="1" customHeight="1" x14ac:dyDescent="0.2">
      <c r="A88" s="17"/>
      <c r="B88" s="124" t="s">
        <v>62</v>
      </c>
      <c r="C88" s="124"/>
      <c r="D88" s="61"/>
      <c r="E88" s="61"/>
      <c r="F88" s="61"/>
    </row>
    <row r="89" spans="1:6" s="9" customFormat="1" ht="30.75" hidden="1" customHeight="1" x14ac:dyDescent="0.2">
      <c r="A89" s="17"/>
      <c r="B89" s="124" t="s">
        <v>64</v>
      </c>
      <c r="C89" s="124"/>
      <c r="D89" s="60">
        <f t="shared" ref="D89:F89" si="38">D90+D91+D92</f>
        <v>0</v>
      </c>
      <c r="E89" s="60">
        <f t="shared" si="38"/>
        <v>0</v>
      </c>
      <c r="F89" s="60">
        <f t="shared" si="38"/>
        <v>0</v>
      </c>
    </row>
    <row r="90" spans="1:6" s="9" customFormat="1" ht="48" hidden="1" customHeight="1" x14ac:dyDescent="0.2">
      <c r="A90" s="17"/>
      <c r="B90" s="41"/>
      <c r="C90" s="20" t="s">
        <v>65</v>
      </c>
      <c r="D90" s="65"/>
      <c r="E90" s="65"/>
      <c r="F90" s="65"/>
    </row>
    <row r="91" spans="1:6" s="9" customFormat="1" ht="28.5" hidden="1" customHeight="1" x14ac:dyDescent="0.2">
      <c r="A91" s="17"/>
      <c r="B91" s="41"/>
      <c r="C91" s="20" t="s">
        <v>66</v>
      </c>
      <c r="D91" s="65"/>
      <c r="E91" s="65"/>
      <c r="F91" s="65"/>
    </row>
    <row r="92" spans="1:6" s="9" customFormat="1" ht="31.15" hidden="1" customHeight="1" x14ac:dyDescent="0.2">
      <c r="A92" s="17"/>
      <c r="B92" s="41"/>
      <c r="C92" s="20" t="s">
        <v>67</v>
      </c>
      <c r="D92" s="65"/>
      <c r="E92" s="65"/>
      <c r="F92" s="65"/>
    </row>
    <row r="93" spans="1:6" s="9" customFormat="1" ht="44.25" hidden="1" customHeight="1" x14ac:dyDescent="0.2">
      <c r="A93" s="17"/>
      <c r="B93" s="124" t="s">
        <v>68</v>
      </c>
      <c r="C93" s="124"/>
      <c r="D93" s="60">
        <f t="shared" ref="D93:F93" si="39">D94+D95+D96</f>
        <v>0</v>
      </c>
      <c r="E93" s="60">
        <f t="shared" si="39"/>
        <v>0</v>
      </c>
      <c r="F93" s="60">
        <f t="shared" si="39"/>
        <v>0</v>
      </c>
    </row>
    <row r="94" spans="1:6" s="9" customFormat="1" ht="45" hidden="1" customHeight="1" x14ac:dyDescent="0.2">
      <c r="A94" s="17"/>
      <c r="B94" s="41"/>
      <c r="C94" s="20" t="s">
        <v>69</v>
      </c>
      <c r="D94" s="65"/>
      <c r="E94" s="65"/>
      <c r="F94" s="65"/>
    </row>
    <row r="95" spans="1:6" s="9" customFormat="1" ht="43.15" hidden="1" customHeight="1" x14ac:dyDescent="0.2">
      <c r="A95" s="17"/>
      <c r="B95" s="41"/>
      <c r="C95" s="20" t="s">
        <v>70</v>
      </c>
      <c r="D95" s="65"/>
      <c r="E95" s="65"/>
      <c r="F95" s="65"/>
    </row>
    <row r="96" spans="1:6" s="9" customFormat="1" ht="30.75" hidden="1" customHeight="1" x14ac:dyDescent="0.2">
      <c r="A96" s="17"/>
      <c r="B96" s="41"/>
      <c r="C96" s="20" t="s">
        <v>71</v>
      </c>
      <c r="D96" s="65"/>
      <c r="E96" s="65"/>
      <c r="F96" s="65"/>
    </row>
    <row r="97" spans="1:6" s="9" customFormat="1" ht="18.75" hidden="1" customHeight="1" x14ac:dyDescent="0.2">
      <c r="A97" s="17"/>
      <c r="B97" s="124" t="s">
        <v>72</v>
      </c>
      <c r="C97" s="124"/>
      <c r="D97" s="65"/>
      <c r="E97" s="65"/>
      <c r="F97" s="65"/>
    </row>
    <row r="98" spans="1:6" s="9" customFormat="1" ht="31.5" hidden="1" customHeight="1" x14ac:dyDescent="0.2">
      <c r="A98" s="17"/>
      <c r="B98" s="125" t="s">
        <v>112</v>
      </c>
      <c r="C98" s="140"/>
      <c r="D98" s="65"/>
      <c r="E98" s="65"/>
      <c r="F98" s="65"/>
    </row>
    <row r="99" spans="1:6" s="9" customFormat="1" ht="42" hidden="1" customHeight="1" x14ac:dyDescent="0.2">
      <c r="A99" s="139" t="s">
        <v>113</v>
      </c>
      <c r="B99" s="139"/>
      <c r="C99" s="139"/>
      <c r="D99" s="64">
        <f t="shared" ref="D99:F99" si="40">D100+D103+D106+D109+D114+D117+D122+D127+D132+D137+D142+D147+D151+D156</f>
        <v>0</v>
      </c>
      <c r="E99" s="64">
        <f t="shared" si="40"/>
        <v>0</v>
      </c>
      <c r="F99" s="64">
        <f t="shared" si="40"/>
        <v>0</v>
      </c>
    </row>
    <row r="100" spans="1:6" s="9" customFormat="1" ht="19.5" hidden="1" customHeight="1" x14ac:dyDescent="0.2">
      <c r="A100" s="42"/>
      <c r="B100" s="124" t="s">
        <v>114</v>
      </c>
      <c r="C100" s="124"/>
      <c r="D100" s="64">
        <f>D101+D102</f>
        <v>0</v>
      </c>
      <c r="E100" s="64">
        <f t="shared" ref="E100:F100" si="41">E101+E102</f>
        <v>0</v>
      </c>
      <c r="F100" s="64">
        <f t="shared" si="41"/>
        <v>0</v>
      </c>
    </row>
    <row r="101" spans="1:6" s="9" customFormat="1" ht="18.600000000000001" hidden="1" customHeight="1" x14ac:dyDescent="0.2">
      <c r="A101" s="42"/>
      <c r="B101" s="41"/>
      <c r="C101" s="19" t="s">
        <v>74</v>
      </c>
      <c r="D101" s="66"/>
      <c r="E101" s="66"/>
      <c r="F101" s="67"/>
    </row>
    <row r="102" spans="1:6" s="46" customFormat="1" ht="18.600000000000001" hidden="1" customHeight="1" x14ac:dyDescent="0.2">
      <c r="A102" s="43"/>
      <c r="B102" s="44"/>
      <c r="C102" s="45" t="s">
        <v>75</v>
      </c>
      <c r="D102" s="66"/>
      <c r="E102" s="66"/>
      <c r="F102" s="66"/>
    </row>
    <row r="103" spans="1:6" s="46" customFormat="1" ht="29.25" hidden="1" customHeight="1" x14ac:dyDescent="0.2">
      <c r="A103" s="43"/>
      <c r="B103" s="141" t="s">
        <v>115</v>
      </c>
      <c r="C103" s="141"/>
      <c r="D103" s="64">
        <f>D104+D105</f>
        <v>0</v>
      </c>
      <c r="E103" s="64">
        <f t="shared" ref="E103" si="42">E104+E105</f>
        <v>0</v>
      </c>
      <c r="F103" s="64">
        <f t="shared" ref="F103" si="43">F104+F105</f>
        <v>0</v>
      </c>
    </row>
    <row r="104" spans="1:6" s="46" customFormat="1" ht="18.600000000000001" hidden="1" customHeight="1" x14ac:dyDescent="0.2">
      <c r="A104" s="43"/>
      <c r="B104" s="44"/>
      <c r="C104" s="47" t="s">
        <v>74</v>
      </c>
      <c r="D104" s="66"/>
      <c r="E104" s="66"/>
      <c r="F104" s="67"/>
    </row>
    <row r="105" spans="1:6" s="46" customFormat="1" ht="18.600000000000001" hidden="1" customHeight="1" x14ac:dyDescent="0.2">
      <c r="A105" s="43"/>
      <c r="B105" s="44"/>
      <c r="C105" s="45" t="s">
        <v>75</v>
      </c>
      <c r="D105" s="66"/>
      <c r="E105" s="66"/>
      <c r="F105" s="66"/>
    </row>
    <row r="106" spans="1:6" s="46" customFormat="1" ht="33" hidden="1" customHeight="1" x14ac:dyDescent="0.2">
      <c r="A106" s="43"/>
      <c r="B106" s="142" t="s">
        <v>116</v>
      </c>
      <c r="C106" s="142"/>
      <c r="D106" s="64">
        <f>D107+D108</f>
        <v>0</v>
      </c>
      <c r="E106" s="64">
        <f t="shared" ref="E106" si="44">E107+E108</f>
        <v>0</v>
      </c>
      <c r="F106" s="64">
        <f t="shared" ref="F106" si="45">F107+F108</f>
        <v>0</v>
      </c>
    </row>
    <row r="107" spans="1:6" s="46" customFormat="1" ht="18.600000000000001" hidden="1" customHeight="1" x14ac:dyDescent="0.2">
      <c r="A107" s="43"/>
      <c r="B107" s="44"/>
      <c r="C107" s="47" t="s">
        <v>74</v>
      </c>
      <c r="D107" s="66"/>
      <c r="E107" s="66"/>
      <c r="F107" s="67"/>
    </row>
    <row r="108" spans="1:6" s="46" customFormat="1" ht="18.600000000000001" hidden="1" customHeight="1" x14ac:dyDescent="0.2">
      <c r="A108" s="43"/>
      <c r="B108" s="44"/>
      <c r="C108" s="45" t="s">
        <v>75</v>
      </c>
      <c r="D108" s="66"/>
      <c r="E108" s="66"/>
      <c r="F108" s="66"/>
    </row>
    <row r="109" spans="1:6" s="9" customFormat="1" ht="30" hidden="1" customHeight="1" x14ac:dyDescent="0.2">
      <c r="A109" s="42"/>
      <c r="B109" s="124" t="s">
        <v>117</v>
      </c>
      <c r="C109" s="124"/>
      <c r="D109" s="64">
        <f t="shared" ref="D109:F109" si="46">D110+D111+D112+D113</f>
        <v>0</v>
      </c>
      <c r="E109" s="64">
        <f t="shared" si="46"/>
        <v>0</v>
      </c>
      <c r="F109" s="64">
        <f t="shared" si="46"/>
        <v>0</v>
      </c>
    </row>
    <row r="110" spans="1:6" s="9" customFormat="1" ht="18.600000000000001" hidden="1" customHeight="1" x14ac:dyDescent="0.2">
      <c r="A110" s="42"/>
      <c r="B110" s="41"/>
      <c r="C110" s="19" t="s">
        <v>76</v>
      </c>
      <c r="D110" s="66"/>
      <c r="E110" s="66"/>
      <c r="F110" s="67"/>
    </row>
    <row r="111" spans="1:6" s="9" customFormat="1" ht="18.600000000000001" hidden="1" customHeight="1" x14ac:dyDescent="0.2">
      <c r="A111" s="42"/>
      <c r="B111" s="41"/>
      <c r="C111" s="19" t="s">
        <v>74</v>
      </c>
      <c r="D111" s="66"/>
      <c r="E111" s="66"/>
      <c r="F111" s="66"/>
    </row>
    <row r="112" spans="1:6" s="9" customFormat="1" ht="18.600000000000001" hidden="1" customHeight="1" x14ac:dyDescent="0.2">
      <c r="A112" s="42"/>
      <c r="B112" s="41"/>
      <c r="C112" s="19" t="s">
        <v>77</v>
      </c>
      <c r="D112" s="66"/>
      <c r="E112" s="66"/>
      <c r="F112" s="67"/>
    </row>
    <row r="113" spans="1:6" s="9" customFormat="1" ht="18.600000000000001" hidden="1" customHeight="1" x14ac:dyDescent="0.2">
      <c r="A113" s="42"/>
      <c r="B113" s="41"/>
      <c r="C113" s="23" t="s">
        <v>75</v>
      </c>
      <c r="D113" s="66"/>
      <c r="E113" s="66"/>
      <c r="F113" s="66"/>
    </row>
    <row r="114" spans="1:6" s="9" customFormat="1" ht="18.75" hidden="1" customHeight="1" x14ac:dyDescent="0.2">
      <c r="A114" s="42"/>
      <c r="B114" s="124" t="s">
        <v>118</v>
      </c>
      <c r="C114" s="124"/>
      <c r="D114" s="64">
        <f>D115+D116</f>
        <v>0</v>
      </c>
      <c r="E114" s="64">
        <f t="shared" ref="E114" si="47">E115+E116</f>
        <v>0</v>
      </c>
      <c r="F114" s="64">
        <f t="shared" ref="F114" si="48">F115+F116</f>
        <v>0</v>
      </c>
    </row>
    <row r="115" spans="1:6" s="9" customFormat="1" ht="18.600000000000001" hidden="1" customHeight="1" x14ac:dyDescent="0.2">
      <c r="A115" s="42"/>
      <c r="B115" s="41"/>
      <c r="C115" s="19" t="s">
        <v>74</v>
      </c>
      <c r="D115" s="66"/>
      <c r="E115" s="66"/>
      <c r="F115" s="67"/>
    </row>
    <row r="116" spans="1:6" s="46" customFormat="1" ht="18.600000000000001" hidden="1" customHeight="1" x14ac:dyDescent="0.2">
      <c r="A116" s="43"/>
      <c r="B116" s="44"/>
      <c r="C116" s="45" t="s">
        <v>75</v>
      </c>
      <c r="D116" s="66"/>
      <c r="E116" s="66"/>
      <c r="F116" s="66"/>
    </row>
    <row r="117" spans="1:6" s="9" customFormat="1" ht="28.15" hidden="1" customHeight="1" x14ac:dyDescent="0.2">
      <c r="A117" s="42"/>
      <c r="B117" s="124" t="s">
        <v>119</v>
      </c>
      <c r="C117" s="124"/>
      <c r="D117" s="64">
        <f t="shared" ref="D117:F117" si="49">D118+D119+D120+D121</f>
        <v>0</v>
      </c>
      <c r="E117" s="64">
        <f t="shared" si="49"/>
        <v>0</v>
      </c>
      <c r="F117" s="64">
        <f t="shared" si="49"/>
        <v>0</v>
      </c>
    </row>
    <row r="118" spans="1:6" s="9" customFormat="1" ht="18.600000000000001" hidden="1" customHeight="1" x14ac:dyDescent="0.2">
      <c r="A118" s="42"/>
      <c r="B118" s="41"/>
      <c r="C118" s="19" t="s">
        <v>76</v>
      </c>
      <c r="D118" s="66"/>
      <c r="E118" s="66"/>
      <c r="F118" s="67"/>
    </row>
    <row r="119" spans="1:6" s="9" customFormat="1" ht="18.600000000000001" hidden="1" customHeight="1" x14ac:dyDescent="0.2">
      <c r="A119" s="42"/>
      <c r="B119" s="41"/>
      <c r="C119" s="19" t="s">
        <v>74</v>
      </c>
      <c r="D119" s="66"/>
      <c r="E119" s="66"/>
      <c r="F119" s="66"/>
    </row>
    <row r="120" spans="1:6" s="9" customFormat="1" ht="18.600000000000001" hidden="1" customHeight="1" x14ac:dyDescent="0.2">
      <c r="A120" s="42"/>
      <c r="B120" s="41"/>
      <c r="C120" s="19" t="s">
        <v>77</v>
      </c>
      <c r="D120" s="66"/>
      <c r="E120" s="66"/>
      <c r="F120" s="67"/>
    </row>
    <row r="121" spans="1:6" s="9" customFormat="1" ht="18.600000000000001" hidden="1" customHeight="1" x14ac:dyDescent="0.2">
      <c r="A121" s="42"/>
      <c r="B121" s="41"/>
      <c r="C121" s="23" t="s">
        <v>75</v>
      </c>
      <c r="D121" s="66"/>
      <c r="E121" s="66"/>
      <c r="F121" s="66"/>
    </row>
    <row r="122" spans="1:6" s="9" customFormat="1" ht="27.75" hidden="1" customHeight="1" x14ac:dyDescent="0.2">
      <c r="A122" s="42"/>
      <c r="B122" s="124" t="s">
        <v>120</v>
      </c>
      <c r="C122" s="124"/>
      <c r="D122" s="64">
        <f t="shared" ref="D122:F122" si="50">D123+D124+D125+D126</f>
        <v>0</v>
      </c>
      <c r="E122" s="64">
        <f t="shared" si="50"/>
        <v>0</v>
      </c>
      <c r="F122" s="64">
        <f t="shared" si="50"/>
        <v>0</v>
      </c>
    </row>
    <row r="123" spans="1:6" s="9" customFormat="1" ht="18.600000000000001" hidden="1" customHeight="1" x14ac:dyDescent="0.2">
      <c r="A123" s="42"/>
      <c r="B123" s="41"/>
      <c r="C123" s="19" t="s">
        <v>76</v>
      </c>
      <c r="D123" s="66"/>
      <c r="E123" s="66"/>
      <c r="F123" s="67"/>
    </row>
    <row r="124" spans="1:6" s="9" customFormat="1" ht="18.600000000000001" hidden="1" customHeight="1" x14ac:dyDescent="0.2">
      <c r="A124" s="42"/>
      <c r="B124" s="41"/>
      <c r="C124" s="19" t="s">
        <v>74</v>
      </c>
      <c r="D124" s="66"/>
      <c r="E124" s="66"/>
      <c r="F124" s="66"/>
    </row>
    <row r="125" spans="1:6" s="9" customFormat="1" ht="18.600000000000001" hidden="1" customHeight="1" x14ac:dyDescent="0.2">
      <c r="A125" s="42"/>
      <c r="B125" s="41"/>
      <c r="C125" s="19" t="s">
        <v>77</v>
      </c>
      <c r="D125" s="66"/>
      <c r="E125" s="66"/>
      <c r="F125" s="67"/>
    </row>
    <row r="126" spans="1:6" s="9" customFormat="1" ht="18.600000000000001" hidden="1" customHeight="1" x14ac:dyDescent="0.2">
      <c r="A126" s="42"/>
      <c r="B126" s="41"/>
      <c r="C126" s="23" t="s">
        <v>75</v>
      </c>
      <c r="D126" s="66"/>
      <c r="E126" s="66"/>
      <c r="F126" s="66"/>
    </row>
    <row r="127" spans="1:6" s="9" customFormat="1" ht="33.6" hidden="1" customHeight="1" x14ac:dyDescent="0.2">
      <c r="A127" s="42"/>
      <c r="B127" s="124" t="s">
        <v>121</v>
      </c>
      <c r="C127" s="124"/>
      <c r="D127" s="64">
        <f t="shared" ref="D127:F127" si="51">D128+D129+D130+D131</f>
        <v>0</v>
      </c>
      <c r="E127" s="64">
        <f t="shared" si="51"/>
        <v>0</v>
      </c>
      <c r="F127" s="64">
        <f t="shared" si="51"/>
        <v>0</v>
      </c>
    </row>
    <row r="128" spans="1:6" s="9" customFormat="1" ht="18.600000000000001" hidden="1" customHeight="1" x14ac:dyDescent="0.2">
      <c r="A128" s="42"/>
      <c r="B128" s="41"/>
      <c r="C128" s="19" t="s">
        <v>76</v>
      </c>
      <c r="D128" s="66"/>
      <c r="E128" s="66"/>
      <c r="F128" s="67"/>
    </row>
    <row r="129" spans="1:6" s="9" customFormat="1" ht="18.600000000000001" hidden="1" customHeight="1" x14ac:dyDescent="0.2">
      <c r="A129" s="42"/>
      <c r="B129" s="41"/>
      <c r="C129" s="19" t="s">
        <v>74</v>
      </c>
      <c r="D129" s="66"/>
      <c r="E129" s="66"/>
      <c r="F129" s="66"/>
    </row>
    <row r="130" spans="1:6" s="9" customFormat="1" ht="18.600000000000001" hidden="1" customHeight="1" x14ac:dyDescent="0.2">
      <c r="A130" s="42"/>
      <c r="B130" s="41"/>
      <c r="C130" s="19" t="s">
        <v>77</v>
      </c>
      <c r="D130" s="66"/>
      <c r="E130" s="66"/>
      <c r="F130" s="67"/>
    </row>
    <row r="131" spans="1:6" s="9" customFormat="1" ht="18.600000000000001" hidden="1" customHeight="1" x14ac:dyDescent="0.2">
      <c r="A131" s="42"/>
      <c r="B131" s="41"/>
      <c r="C131" s="23" t="s">
        <v>75</v>
      </c>
      <c r="D131" s="66"/>
      <c r="E131" s="66"/>
      <c r="F131" s="66"/>
    </row>
    <row r="132" spans="1:6" s="9" customFormat="1" ht="30" hidden="1" customHeight="1" x14ac:dyDescent="0.2">
      <c r="A132" s="42"/>
      <c r="B132" s="124" t="s">
        <v>122</v>
      </c>
      <c r="C132" s="124"/>
      <c r="D132" s="64">
        <f t="shared" ref="D132:F132" si="52">D133+D134+D135+D136</f>
        <v>0</v>
      </c>
      <c r="E132" s="64">
        <f t="shared" si="52"/>
        <v>0</v>
      </c>
      <c r="F132" s="64">
        <f t="shared" si="52"/>
        <v>0</v>
      </c>
    </row>
    <row r="133" spans="1:6" s="9" customFormat="1" ht="18.600000000000001" hidden="1" customHeight="1" x14ac:dyDescent="0.2">
      <c r="A133" s="42"/>
      <c r="B133" s="41"/>
      <c r="C133" s="19" t="s">
        <v>76</v>
      </c>
      <c r="D133" s="66"/>
      <c r="E133" s="66"/>
      <c r="F133" s="67"/>
    </row>
    <row r="134" spans="1:6" s="9" customFormat="1" ht="18.600000000000001" hidden="1" customHeight="1" x14ac:dyDescent="0.2">
      <c r="A134" s="42"/>
      <c r="B134" s="41"/>
      <c r="C134" s="19" t="s">
        <v>74</v>
      </c>
      <c r="D134" s="66"/>
      <c r="E134" s="66"/>
      <c r="F134" s="66"/>
    </row>
    <row r="135" spans="1:6" s="9" customFormat="1" ht="18.600000000000001" hidden="1" customHeight="1" x14ac:dyDescent="0.2">
      <c r="A135" s="42"/>
      <c r="B135" s="41"/>
      <c r="C135" s="19" t="s">
        <v>77</v>
      </c>
      <c r="D135" s="66"/>
      <c r="E135" s="66"/>
      <c r="F135" s="67"/>
    </row>
    <row r="136" spans="1:6" s="9" customFormat="1" ht="18.600000000000001" hidden="1" customHeight="1" x14ac:dyDescent="0.2">
      <c r="A136" s="42"/>
      <c r="B136" s="41"/>
      <c r="C136" s="23" t="s">
        <v>75</v>
      </c>
      <c r="D136" s="66"/>
      <c r="E136" s="66"/>
      <c r="F136" s="66"/>
    </row>
    <row r="137" spans="1:6" s="9" customFormat="1" ht="30" hidden="1" customHeight="1" x14ac:dyDescent="0.2">
      <c r="A137" s="42"/>
      <c r="B137" s="124" t="s">
        <v>78</v>
      </c>
      <c r="C137" s="124"/>
      <c r="D137" s="64">
        <f t="shared" ref="D137:F137" si="53">D138+D139+D140+D141</f>
        <v>0</v>
      </c>
      <c r="E137" s="64">
        <f t="shared" si="53"/>
        <v>0</v>
      </c>
      <c r="F137" s="64">
        <f t="shared" si="53"/>
        <v>0</v>
      </c>
    </row>
    <row r="138" spans="1:6" s="9" customFormat="1" ht="18.600000000000001" hidden="1" customHeight="1" x14ac:dyDescent="0.2">
      <c r="A138" s="42"/>
      <c r="B138" s="41"/>
      <c r="C138" s="19" t="s">
        <v>76</v>
      </c>
      <c r="D138" s="66"/>
      <c r="E138" s="66"/>
      <c r="F138" s="67"/>
    </row>
    <row r="139" spans="1:6" s="9" customFormat="1" ht="18.600000000000001" hidden="1" customHeight="1" x14ac:dyDescent="0.2">
      <c r="A139" s="42"/>
      <c r="B139" s="41"/>
      <c r="C139" s="19" t="s">
        <v>74</v>
      </c>
      <c r="D139" s="66"/>
      <c r="E139" s="66"/>
      <c r="F139" s="66"/>
    </row>
    <row r="140" spans="1:6" s="9" customFormat="1" ht="18.600000000000001" hidden="1" customHeight="1" x14ac:dyDescent="0.2">
      <c r="A140" s="42"/>
      <c r="B140" s="41"/>
      <c r="C140" s="23" t="s">
        <v>77</v>
      </c>
      <c r="D140" s="66"/>
      <c r="E140" s="66"/>
      <c r="F140" s="67"/>
    </row>
    <row r="141" spans="1:6" s="9" customFormat="1" ht="18.600000000000001" hidden="1" customHeight="1" x14ac:dyDescent="0.2">
      <c r="A141" s="42"/>
      <c r="B141" s="41"/>
      <c r="C141" s="23" t="s">
        <v>75</v>
      </c>
      <c r="D141" s="66"/>
      <c r="E141" s="66"/>
      <c r="F141" s="66"/>
    </row>
    <row r="142" spans="1:6" s="25" customFormat="1" ht="29.25" hidden="1" customHeight="1" x14ac:dyDescent="0.25">
      <c r="A142" s="48"/>
      <c r="B142" s="125" t="s">
        <v>79</v>
      </c>
      <c r="C142" s="125"/>
      <c r="D142" s="64">
        <f t="shared" ref="D142:F142" si="54">D143+D144+D145+D146</f>
        <v>0</v>
      </c>
      <c r="E142" s="64">
        <f t="shared" si="54"/>
        <v>0</v>
      </c>
      <c r="F142" s="64">
        <f t="shared" si="54"/>
        <v>0</v>
      </c>
    </row>
    <row r="143" spans="1:6" s="9" customFormat="1" ht="18.600000000000001" hidden="1" customHeight="1" x14ac:dyDescent="0.2">
      <c r="A143" s="42"/>
      <c r="B143" s="41"/>
      <c r="C143" s="19" t="s">
        <v>76</v>
      </c>
      <c r="D143" s="66"/>
      <c r="E143" s="66"/>
      <c r="F143" s="67"/>
    </row>
    <row r="144" spans="1:6" s="9" customFormat="1" ht="18.600000000000001" hidden="1" customHeight="1" x14ac:dyDescent="0.2">
      <c r="A144" s="42"/>
      <c r="B144" s="41"/>
      <c r="C144" s="19" t="s">
        <v>74</v>
      </c>
      <c r="D144" s="66"/>
      <c r="E144" s="66"/>
      <c r="F144" s="66"/>
    </row>
    <row r="145" spans="1:6" s="9" customFormat="1" ht="18.600000000000001" hidden="1" customHeight="1" x14ac:dyDescent="0.2">
      <c r="A145" s="42"/>
      <c r="B145" s="41"/>
      <c r="C145" s="23" t="s">
        <v>77</v>
      </c>
      <c r="D145" s="66"/>
      <c r="E145" s="66"/>
      <c r="F145" s="67"/>
    </row>
    <row r="146" spans="1:6" s="9" customFormat="1" ht="18.600000000000001" hidden="1" customHeight="1" x14ac:dyDescent="0.2">
      <c r="A146" s="42"/>
      <c r="B146" s="41"/>
      <c r="C146" s="23" t="s">
        <v>75</v>
      </c>
      <c r="D146" s="66"/>
      <c r="E146" s="66"/>
      <c r="F146" s="66"/>
    </row>
    <row r="147" spans="1:6" s="9" customFormat="1" ht="43.5" hidden="1" customHeight="1" x14ac:dyDescent="0.2">
      <c r="A147" s="42"/>
      <c r="B147" s="131" t="s">
        <v>123</v>
      </c>
      <c r="C147" s="131"/>
      <c r="D147" s="64">
        <f t="shared" ref="D147:F147" si="55">D148+D149+D150</f>
        <v>0</v>
      </c>
      <c r="E147" s="64">
        <f t="shared" si="55"/>
        <v>0</v>
      </c>
      <c r="F147" s="64">
        <f t="shared" si="55"/>
        <v>0</v>
      </c>
    </row>
    <row r="148" spans="1:6" s="9" customFormat="1" ht="18.600000000000001" hidden="1" customHeight="1" x14ac:dyDescent="0.2">
      <c r="A148" s="42"/>
      <c r="B148" s="49"/>
      <c r="C148" s="19" t="s">
        <v>76</v>
      </c>
      <c r="D148" s="66"/>
      <c r="E148" s="66"/>
      <c r="F148" s="67"/>
    </row>
    <row r="149" spans="1:6" s="9" customFormat="1" ht="18.600000000000001" hidden="1" customHeight="1" x14ac:dyDescent="0.2">
      <c r="A149" s="42"/>
      <c r="B149" s="49"/>
      <c r="C149" s="19" t="s">
        <v>74</v>
      </c>
      <c r="D149" s="66"/>
      <c r="E149" s="66"/>
      <c r="F149" s="66"/>
    </row>
    <row r="150" spans="1:6" s="9" customFormat="1" ht="18.600000000000001" hidden="1" customHeight="1" x14ac:dyDescent="0.2">
      <c r="A150" s="42"/>
      <c r="B150" s="41"/>
      <c r="C150" s="23" t="s">
        <v>75</v>
      </c>
      <c r="D150" s="66"/>
      <c r="E150" s="66"/>
      <c r="F150" s="67"/>
    </row>
    <row r="151" spans="1:6" s="9" customFormat="1" ht="30" hidden="1" customHeight="1" x14ac:dyDescent="0.2">
      <c r="A151" s="50"/>
      <c r="B151" s="131" t="s">
        <v>80</v>
      </c>
      <c r="C151" s="131"/>
      <c r="D151" s="64">
        <f t="shared" ref="D151:F151" si="56">D152+D153+D154+D155</f>
        <v>0</v>
      </c>
      <c r="E151" s="64">
        <f t="shared" si="56"/>
        <v>0</v>
      </c>
      <c r="F151" s="64">
        <f t="shared" si="56"/>
        <v>0</v>
      </c>
    </row>
    <row r="152" spans="1:6" s="9" customFormat="1" ht="18.600000000000001" hidden="1" customHeight="1" x14ac:dyDescent="0.2">
      <c r="A152" s="50"/>
      <c r="B152" s="50"/>
      <c r="C152" s="23" t="s">
        <v>76</v>
      </c>
      <c r="D152" s="66"/>
      <c r="E152" s="66"/>
      <c r="F152" s="67"/>
    </row>
    <row r="153" spans="1:6" s="9" customFormat="1" ht="18.600000000000001" hidden="1" customHeight="1" x14ac:dyDescent="0.2">
      <c r="A153" s="50"/>
      <c r="B153" s="50"/>
      <c r="C153" s="23" t="s">
        <v>74</v>
      </c>
      <c r="D153" s="66"/>
      <c r="E153" s="66"/>
      <c r="F153" s="66"/>
    </row>
    <row r="154" spans="1:6" s="9" customFormat="1" ht="18.600000000000001" hidden="1" customHeight="1" x14ac:dyDescent="0.2">
      <c r="A154" s="50"/>
      <c r="B154" s="50"/>
      <c r="C154" s="23" t="s">
        <v>77</v>
      </c>
      <c r="D154" s="66"/>
      <c r="E154" s="66"/>
      <c r="F154" s="67"/>
    </row>
    <row r="155" spans="1:6" s="9" customFormat="1" ht="18.600000000000001" hidden="1" customHeight="1" x14ac:dyDescent="0.2">
      <c r="A155" s="42"/>
      <c r="B155" s="41"/>
      <c r="C155" s="23" t="s">
        <v>75</v>
      </c>
      <c r="D155" s="66"/>
      <c r="E155" s="66"/>
      <c r="F155" s="66"/>
    </row>
    <row r="156" spans="1:6" s="9" customFormat="1" ht="40.9" hidden="1" customHeight="1" x14ac:dyDescent="0.2">
      <c r="A156" s="50"/>
      <c r="B156" s="131" t="s">
        <v>81</v>
      </c>
      <c r="C156" s="131"/>
      <c r="D156" s="64">
        <f t="shared" ref="D156:F156" si="57">D157+D158+D159+D160</f>
        <v>0</v>
      </c>
      <c r="E156" s="64">
        <f t="shared" si="57"/>
        <v>0</v>
      </c>
      <c r="F156" s="64">
        <f t="shared" si="57"/>
        <v>0</v>
      </c>
    </row>
    <row r="157" spans="1:6" s="9" customFormat="1" ht="18.600000000000001" hidden="1" customHeight="1" x14ac:dyDescent="0.2">
      <c r="A157" s="50"/>
      <c r="B157" s="50"/>
      <c r="C157" s="23" t="s">
        <v>76</v>
      </c>
      <c r="D157" s="66"/>
      <c r="E157" s="66"/>
      <c r="F157" s="67"/>
    </row>
    <row r="158" spans="1:6" s="9" customFormat="1" ht="18.600000000000001" hidden="1" customHeight="1" x14ac:dyDescent="0.2">
      <c r="A158" s="50"/>
      <c r="B158" s="50"/>
      <c r="C158" s="23" t="s">
        <v>74</v>
      </c>
      <c r="D158" s="66"/>
      <c r="E158" s="66"/>
      <c r="F158" s="66"/>
    </row>
    <row r="159" spans="1:6" s="9" customFormat="1" ht="18.600000000000001" hidden="1" customHeight="1" x14ac:dyDescent="0.2">
      <c r="A159" s="50"/>
      <c r="B159" s="50"/>
      <c r="C159" s="23" t="s">
        <v>77</v>
      </c>
      <c r="D159" s="66"/>
      <c r="E159" s="66"/>
      <c r="F159" s="67"/>
    </row>
    <row r="160" spans="1:6" s="9" customFormat="1" ht="18.600000000000001" hidden="1" customHeight="1" x14ac:dyDescent="0.2">
      <c r="A160" s="42"/>
      <c r="B160" s="41"/>
      <c r="C160" s="23" t="s">
        <v>75</v>
      </c>
      <c r="D160" s="66"/>
      <c r="E160" s="66"/>
      <c r="F160" s="66"/>
    </row>
    <row r="161" spans="1:6" s="25" customFormat="1" ht="47.45" hidden="1" customHeight="1" x14ac:dyDescent="0.25">
      <c r="A161" s="139" t="s">
        <v>82</v>
      </c>
      <c r="B161" s="136"/>
      <c r="C161" s="136"/>
      <c r="D161" s="64">
        <f t="shared" ref="D161:F161" si="58">D162+D166+D170+D174+D178+D182+D186+D190+D193</f>
        <v>0</v>
      </c>
      <c r="E161" s="64">
        <f t="shared" si="58"/>
        <v>0</v>
      </c>
      <c r="F161" s="64">
        <f t="shared" si="58"/>
        <v>0</v>
      </c>
    </row>
    <row r="162" spans="1:6" s="25" customFormat="1" ht="28.15" hidden="1" customHeight="1" x14ac:dyDescent="0.25">
      <c r="A162" s="48"/>
      <c r="B162" s="125" t="s">
        <v>83</v>
      </c>
      <c r="C162" s="136"/>
      <c r="D162" s="64">
        <f t="shared" ref="D162:F162" si="59">D163+D164+D165</f>
        <v>0</v>
      </c>
      <c r="E162" s="64">
        <f t="shared" si="59"/>
        <v>0</v>
      </c>
      <c r="F162" s="64">
        <f t="shared" si="59"/>
        <v>0</v>
      </c>
    </row>
    <row r="163" spans="1:6" s="25" customFormat="1" ht="12.75" hidden="1" x14ac:dyDescent="0.25">
      <c r="A163" s="50"/>
      <c r="B163" s="50"/>
      <c r="C163" s="23" t="s">
        <v>76</v>
      </c>
      <c r="D163" s="65"/>
      <c r="E163" s="65"/>
      <c r="F163" s="65"/>
    </row>
    <row r="164" spans="1:6" s="25" customFormat="1" ht="12.75" hidden="1" x14ac:dyDescent="0.25">
      <c r="A164" s="50"/>
      <c r="B164" s="50"/>
      <c r="C164" s="23" t="s">
        <v>74</v>
      </c>
      <c r="D164" s="65"/>
      <c r="E164" s="65"/>
      <c r="F164" s="65"/>
    </row>
    <row r="165" spans="1:6" s="25" customFormat="1" ht="12.75" hidden="1" x14ac:dyDescent="0.25">
      <c r="A165" s="50"/>
      <c r="B165" s="50"/>
      <c r="C165" s="23" t="s">
        <v>77</v>
      </c>
      <c r="D165" s="65"/>
      <c r="E165" s="65"/>
      <c r="F165" s="65"/>
    </row>
    <row r="166" spans="1:6" s="25" customFormat="1" ht="31.9" hidden="1" customHeight="1" x14ac:dyDescent="0.25">
      <c r="A166" s="50"/>
      <c r="B166" s="137" t="s">
        <v>84</v>
      </c>
      <c r="C166" s="138"/>
      <c r="D166" s="64">
        <f t="shared" ref="D166:F166" si="60">D167+D168+D169</f>
        <v>0</v>
      </c>
      <c r="E166" s="64">
        <f t="shared" si="60"/>
        <v>0</v>
      </c>
      <c r="F166" s="64">
        <f t="shared" si="60"/>
        <v>0</v>
      </c>
    </row>
    <row r="167" spans="1:6" s="25" customFormat="1" ht="12.75" hidden="1" x14ac:dyDescent="0.25">
      <c r="A167" s="50"/>
      <c r="B167" s="50"/>
      <c r="C167" s="23" t="s">
        <v>76</v>
      </c>
      <c r="D167" s="65"/>
      <c r="E167" s="65"/>
      <c r="F167" s="65"/>
    </row>
    <row r="168" spans="1:6" s="25" customFormat="1" ht="12.75" hidden="1" x14ac:dyDescent="0.25">
      <c r="A168" s="50"/>
      <c r="B168" s="50"/>
      <c r="C168" s="23" t="s">
        <v>74</v>
      </c>
      <c r="D168" s="65"/>
      <c r="E168" s="65"/>
      <c r="F168" s="65"/>
    </row>
    <row r="169" spans="1:6" s="25" customFormat="1" ht="12.75" hidden="1" x14ac:dyDescent="0.25">
      <c r="A169" s="50"/>
      <c r="B169" s="50"/>
      <c r="C169" s="23" t="s">
        <v>77</v>
      </c>
      <c r="D169" s="65"/>
      <c r="E169" s="65"/>
      <c r="F169" s="65"/>
    </row>
    <row r="170" spans="1:6" s="25" customFormat="1" ht="18" hidden="1" customHeight="1" x14ac:dyDescent="0.25">
      <c r="A170" s="50"/>
      <c r="B170" s="137" t="s">
        <v>85</v>
      </c>
      <c r="C170" s="138"/>
      <c r="D170" s="64">
        <f t="shared" ref="D170:F170" si="61">D171+D172+D173</f>
        <v>0</v>
      </c>
      <c r="E170" s="64">
        <f t="shared" si="61"/>
        <v>0</v>
      </c>
      <c r="F170" s="64">
        <f t="shared" si="61"/>
        <v>0</v>
      </c>
    </row>
    <row r="171" spans="1:6" s="25" customFormat="1" ht="12.75" hidden="1" x14ac:dyDescent="0.25">
      <c r="A171" s="50"/>
      <c r="B171" s="50"/>
      <c r="C171" s="23" t="s">
        <v>76</v>
      </c>
      <c r="D171" s="65"/>
      <c r="E171" s="65"/>
      <c r="F171" s="65"/>
    </row>
    <row r="172" spans="1:6" s="25" customFormat="1" ht="12.75" hidden="1" x14ac:dyDescent="0.25">
      <c r="A172" s="50"/>
      <c r="B172" s="50"/>
      <c r="C172" s="23" t="s">
        <v>74</v>
      </c>
      <c r="D172" s="65"/>
      <c r="E172" s="65"/>
      <c r="F172" s="65"/>
    </row>
    <row r="173" spans="1:6" s="25" customFormat="1" ht="12.75" hidden="1" x14ac:dyDescent="0.25">
      <c r="A173" s="50"/>
      <c r="B173" s="50"/>
      <c r="C173" s="23" t="s">
        <v>77</v>
      </c>
      <c r="D173" s="65"/>
      <c r="E173" s="65"/>
      <c r="F173" s="65"/>
    </row>
    <row r="174" spans="1:6" s="25" customFormat="1" ht="27.6" hidden="1" customHeight="1" x14ac:dyDescent="0.25">
      <c r="A174" s="50"/>
      <c r="B174" s="131" t="s">
        <v>86</v>
      </c>
      <c r="C174" s="132"/>
      <c r="D174" s="64">
        <f t="shared" ref="D174:F174" si="62">D175+D176+D177</f>
        <v>0</v>
      </c>
      <c r="E174" s="64">
        <f t="shared" si="62"/>
        <v>0</v>
      </c>
      <c r="F174" s="64">
        <f t="shared" si="62"/>
        <v>0</v>
      </c>
    </row>
    <row r="175" spans="1:6" s="25" customFormat="1" ht="12.75" hidden="1" x14ac:dyDescent="0.25">
      <c r="A175" s="50"/>
      <c r="B175" s="50"/>
      <c r="C175" s="23" t="s">
        <v>76</v>
      </c>
      <c r="D175" s="65"/>
      <c r="E175" s="65"/>
      <c r="F175" s="65"/>
    </row>
    <row r="176" spans="1:6" s="25" customFormat="1" ht="12.75" hidden="1" x14ac:dyDescent="0.25">
      <c r="A176" s="50"/>
      <c r="B176" s="50"/>
      <c r="C176" s="23" t="s">
        <v>74</v>
      </c>
      <c r="D176" s="65"/>
      <c r="E176" s="65"/>
      <c r="F176" s="65"/>
    </row>
    <row r="177" spans="1:6" s="25" customFormat="1" ht="12.75" hidden="1" x14ac:dyDescent="0.25">
      <c r="A177" s="50"/>
      <c r="B177" s="50"/>
      <c r="C177" s="23" t="s">
        <v>77</v>
      </c>
      <c r="D177" s="65"/>
      <c r="E177" s="65"/>
      <c r="F177" s="65"/>
    </row>
    <row r="178" spans="1:6" s="25" customFormat="1" ht="29.45" hidden="1" customHeight="1" x14ac:dyDescent="0.25">
      <c r="A178" s="50"/>
      <c r="B178" s="131" t="s">
        <v>87</v>
      </c>
      <c r="C178" s="132"/>
      <c r="D178" s="64">
        <f t="shared" ref="D178:F178" si="63">D179+D180+D181</f>
        <v>0</v>
      </c>
      <c r="E178" s="64">
        <f t="shared" si="63"/>
        <v>0</v>
      </c>
      <c r="F178" s="64">
        <f t="shared" si="63"/>
        <v>0</v>
      </c>
    </row>
    <row r="179" spans="1:6" s="25" customFormat="1" ht="12.75" hidden="1" x14ac:dyDescent="0.25">
      <c r="A179" s="50"/>
      <c r="B179" s="50"/>
      <c r="C179" s="23" t="s">
        <v>76</v>
      </c>
      <c r="D179" s="65"/>
      <c r="E179" s="65"/>
      <c r="F179" s="65"/>
    </row>
    <row r="180" spans="1:6" s="25" customFormat="1" ht="12.75" hidden="1" x14ac:dyDescent="0.25">
      <c r="A180" s="50"/>
      <c r="B180" s="50"/>
      <c r="C180" s="23" t="s">
        <v>74</v>
      </c>
      <c r="D180" s="65"/>
      <c r="E180" s="65"/>
      <c r="F180" s="65"/>
    </row>
    <row r="181" spans="1:6" s="25" customFormat="1" ht="12.75" hidden="1" x14ac:dyDescent="0.25">
      <c r="A181" s="50"/>
      <c r="B181" s="50"/>
      <c r="C181" s="23" t="s">
        <v>77</v>
      </c>
      <c r="D181" s="65"/>
      <c r="E181" s="65"/>
      <c r="F181" s="65"/>
    </row>
    <row r="182" spans="1:6" s="25" customFormat="1" ht="28.15" hidden="1" customHeight="1" x14ac:dyDescent="0.25">
      <c r="A182" s="50"/>
      <c r="B182" s="131" t="s">
        <v>88</v>
      </c>
      <c r="C182" s="132"/>
      <c r="D182" s="64">
        <f t="shared" ref="D182:F182" si="64">D183+D184+D185</f>
        <v>0</v>
      </c>
      <c r="E182" s="64">
        <f t="shared" si="64"/>
        <v>0</v>
      </c>
      <c r="F182" s="64">
        <f t="shared" si="64"/>
        <v>0</v>
      </c>
    </row>
    <row r="183" spans="1:6" s="25" customFormat="1" ht="12.75" hidden="1" x14ac:dyDescent="0.25">
      <c r="A183" s="50"/>
      <c r="B183" s="50"/>
      <c r="C183" s="23" t="s">
        <v>76</v>
      </c>
      <c r="D183" s="65"/>
      <c r="E183" s="65"/>
      <c r="F183" s="65"/>
    </row>
    <row r="184" spans="1:6" s="25" customFormat="1" ht="12.75" hidden="1" x14ac:dyDescent="0.25">
      <c r="A184" s="50"/>
      <c r="B184" s="50"/>
      <c r="C184" s="23" t="s">
        <v>74</v>
      </c>
      <c r="D184" s="65"/>
      <c r="E184" s="65"/>
      <c r="F184" s="65"/>
    </row>
    <row r="185" spans="1:6" s="25" customFormat="1" ht="12.75" hidden="1" x14ac:dyDescent="0.25">
      <c r="A185" s="50"/>
      <c r="B185" s="50"/>
      <c r="C185" s="23" t="s">
        <v>77</v>
      </c>
      <c r="D185" s="65"/>
      <c r="E185" s="65"/>
      <c r="F185" s="65"/>
    </row>
    <row r="186" spans="1:6" s="25" customFormat="1" ht="28.15" hidden="1" customHeight="1" x14ac:dyDescent="0.25">
      <c r="A186" s="50"/>
      <c r="B186" s="131" t="s">
        <v>89</v>
      </c>
      <c r="C186" s="132"/>
      <c r="D186" s="64">
        <f t="shared" ref="D186:F186" si="65">D187+D188+D189</f>
        <v>0</v>
      </c>
      <c r="E186" s="64">
        <f t="shared" si="65"/>
        <v>0</v>
      </c>
      <c r="F186" s="64">
        <f t="shared" si="65"/>
        <v>0</v>
      </c>
    </row>
    <row r="187" spans="1:6" s="25" customFormat="1" ht="12.75" hidden="1" x14ac:dyDescent="0.25">
      <c r="A187" s="50"/>
      <c r="B187" s="50"/>
      <c r="C187" s="23" t="s">
        <v>76</v>
      </c>
      <c r="D187" s="65"/>
      <c r="E187" s="65"/>
      <c r="F187" s="65"/>
    </row>
    <row r="188" spans="1:6" s="25" customFormat="1" ht="12.75" hidden="1" x14ac:dyDescent="0.25">
      <c r="A188" s="50"/>
      <c r="B188" s="50"/>
      <c r="C188" s="23" t="s">
        <v>74</v>
      </c>
      <c r="D188" s="65"/>
      <c r="E188" s="65"/>
      <c r="F188" s="65"/>
    </row>
    <row r="189" spans="1:6" s="25" customFormat="1" ht="12.75" hidden="1" x14ac:dyDescent="0.25">
      <c r="A189" s="50"/>
      <c r="B189" s="50"/>
      <c r="C189" s="23" t="s">
        <v>77</v>
      </c>
      <c r="D189" s="65"/>
      <c r="E189" s="65"/>
      <c r="F189" s="65"/>
    </row>
    <row r="190" spans="1:6" s="32" customFormat="1" ht="25.15" hidden="1" customHeight="1" x14ac:dyDescent="0.25">
      <c r="A190" s="50"/>
      <c r="B190" s="131" t="s">
        <v>90</v>
      </c>
      <c r="C190" s="132"/>
      <c r="D190" s="64">
        <f t="shared" ref="D190:F190" si="66">D191+D192</f>
        <v>0</v>
      </c>
      <c r="E190" s="64">
        <f t="shared" si="66"/>
        <v>0</v>
      </c>
      <c r="F190" s="64">
        <f t="shared" si="66"/>
        <v>0</v>
      </c>
    </row>
    <row r="191" spans="1:6" s="32" customFormat="1" ht="12.75" hidden="1" x14ac:dyDescent="0.25">
      <c r="A191" s="50"/>
      <c r="B191" s="50"/>
      <c r="C191" s="23" t="s">
        <v>76</v>
      </c>
      <c r="D191" s="65"/>
      <c r="E191" s="65"/>
      <c r="F191" s="65"/>
    </row>
    <row r="192" spans="1:6" s="32" customFormat="1" ht="12.75" hidden="1" x14ac:dyDescent="0.25">
      <c r="A192" s="50"/>
      <c r="B192" s="50"/>
      <c r="C192" s="23" t="s">
        <v>74</v>
      </c>
      <c r="D192" s="65"/>
      <c r="E192" s="65"/>
      <c r="F192" s="65"/>
    </row>
    <row r="193" spans="1:6" s="32" customFormat="1" ht="27" hidden="1" customHeight="1" x14ac:dyDescent="0.25">
      <c r="A193" s="50"/>
      <c r="B193" s="131" t="s">
        <v>91</v>
      </c>
      <c r="C193" s="132"/>
      <c r="D193" s="64">
        <f t="shared" ref="D193:F193" si="67">D194+D195+D196</f>
        <v>0</v>
      </c>
      <c r="E193" s="64">
        <f t="shared" si="67"/>
        <v>0</v>
      </c>
      <c r="F193" s="64">
        <f t="shared" si="67"/>
        <v>0</v>
      </c>
    </row>
    <row r="194" spans="1:6" s="32" customFormat="1" ht="12.75" hidden="1" x14ac:dyDescent="0.25">
      <c r="A194" s="50"/>
      <c r="B194" s="50"/>
      <c r="C194" s="23" t="s">
        <v>76</v>
      </c>
      <c r="D194" s="65"/>
      <c r="E194" s="65"/>
      <c r="F194" s="65"/>
    </row>
    <row r="195" spans="1:6" s="32" customFormat="1" ht="12.75" hidden="1" x14ac:dyDescent="0.25">
      <c r="A195" s="50"/>
      <c r="B195" s="50"/>
      <c r="C195" s="23" t="s">
        <v>74</v>
      </c>
      <c r="D195" s="65"/>
      <c r="E195" s="65"/>
      <c r="F195" s="65"/>
    </row>
    <row r="196" spans="1:6" s="32" customFormat="1" ht="12.75" hidden="1" x14ac:dyDescent="0.25">
      <c r="A196" s="50"/>
      <c r="B196" s="50"/>
      <c r="C196" s="23" t="s">
        <v>77</v>
      </c>
      <c r="D196" s="65"/>
      <c r="E196" s="65"/>
      <c r="F196" s="65"/>
    </row>
    <row r="197" spans="1:6" s="9" customFormat="1" ht="28.5" customHeight="1" x14ac:dyDescent="0.2">
      <c r="A197" s="133" t="s">
        <v>126</v>
      </c>
      <c r="B197" s="134"/>
      <c r="C197" s="134"/>
      <c r="D197" s="134"/>
      <c r="E197" s="134"/>
      <c r="F197" s="134"/>
    </row>
    <row r="198" spans="1:6" s="9" customFormat="1" ht="15.75" customHeight="1" x14ac:dyDescent="0.2">
      <c r="A198" s="126" t="s">
        <v>159</v>
      </c>
      <c r="B198" s="135"/>
      <c r="C198" s="135"/>
      <c r="D198" s="58">
        <f>D199+D388</f>
        <v>11421000</v>
      </c>
      <c r="E198" s="58">
        <f t="shared" ref="E198:F198" si="68">E199+E388</f>
        <v>504000</v>
      </c>
      <c r="F198" s="58">
        <f t="shared" si="68"/>
        <v>11925000</v>
      </c>
    </row>
    <row r="199" spans="1:6" s="9" customFormat="1" ht="35.450000000000003" customHeight="1" x14ac:dyDescent="0.2">
      <c r="A199" s="145" t="s">
        <v>170</v>
      </c>
      <c r="B199" s="146"/>
      <c r="C199" s="146"/>
      <c r="D199" s="70">
        <f>D200+D256</f>
        <v>8901000</v>
      </c>
      <c r="E199" s="70">
        <f t="shared" ref="E199:F199" si="69">E200+E256</f>
        <v>504000</v>
      </c>
      <c r="F199" s="70">
        <f t="shared" si="69"/>
        <v>9405000</v>
      </c>
    </row>
    <row r="200" spans="1:6" s="51" customFormat="1" ht="18" x14ac:dyDescent="0.25">
      <c r="A200" s="126" t="s">
        <v>166</v>
      </c>
      <c r="B200" s="121"/>
      <c r="C200" s="121"/>
      <c r="D200" s="8">
        <f>D212+D241+D248</f>
        <v>8800000</v>
      </c>
      <c r="E200" s="8">
        <f t="shared" ref="E200:F200" si="70">E212+E241+E248</f>
        <v>455000</v>
      </c>
      <c r="F200" s="8">
        <f t="shared" si="70"/>
        <v>9255000</v>
      </c>
    </row>
    <row r="201" spans="1:6" s="9" customFormat="1" ht="18.600000000000001" hidden="1" customHeight="1" x14ac:dyDescent="0.2">
      <c r="A201" s="13" t="s">
        <v>7</v>
      </c>
      <c r="B201" s="19"/>
      <c r="C201" s="20"/>
      <c r="D201" s="60">
        <f t="shared" ref="D201:F201" si="71">D202+D210</f>
        <v>0</v>
      </c>
      <c r="E201" s="60">
        <f t="shared" si="71"/>
        <v>0</v>
      </c>
      <c r="F201" s="60">
        <f t="shared" si="71"/>
        <v>0</v>
      </c>
    </row>
    <row r="202" spans="1:6" s="9" customFormat="1" ht="18.600000000000001" hidden="1" customHeight="1" x14ac:dyDescent="0.2">
      <c r="A202" s="13" t="s">
        <v>8</v>
      </c>
      <c r="B202" s="16"/>
      <c r="C202" s="20"/>
      <c r="D202" s="60">
        <f t="shared" ref="D202:F202" si="72">D203+D205+D208+D209</f>
        <v>0</v>
      </c>
      <c r="E202" s="60">
        <f t="shared" si="72"/>
        <v>0</v>
      </c>
      <c r="F202" s="60">
        <f t="shared" si="72"/>
        <v>0</v>
      </c>
    </row>
    <row r="203" spans="1:6" s="9" customFormat="1" ht="16.899999999999999" hidden="1" customHeight="1" x14ac:dyDescent="0.2">
      <c r="A203" s="21"/>
      <c r="B203" s="15" t="s">
        <v>9</v>
      </c>
      <c r="C203" s="16"/>
      <c r="D203" s="60">
        <f t="shared" ref="D203:F203" si="73">D204</f>
        <v>0</v>
      </c>
      <c r="E203" s="60">
        <f t="shared" si="73"/>
        <v>0</v>
      </c>
      <c r="F203" s="60">
        <f t="shared" si="73"/>
        <v>0</v>
      </c>
    </row>
    <row r="204" spans="1:6" s="25" customFormat="1" ht="18" hidden="1" customHeight="1" x14ac:dyDescent="0.2">
      <c r="A204" s="22"/>
      <c r="B204" s="23"/>
      <c r="C204" s="24" t="s">
        <v>10</v>
      </c>
      <c r="D204" s="62"/>
      <c r="E204" s="62"/>
      <c r="F204" s="61"/>
    </row>
    <row r="205" spans="1:6" s="9" customFormat="1" ht="13.9" hidden="1" customHeight="1" x14ac:dyDescent="0.2">
      <c r="A205" s="21"/>
      <c r="B205" s="15" t="s">
        <v>11</v>
      </c>
      <c r="C205" s="16"/>
      <c r="D205" s="63">
        <f t="shared" ref="D205:F205" si="74">D206+D207</f>
        <v>0</v>
      </c>
      <c r="E205" s="63">
        <f t="shared" si="74"/>
        <v>0</v>
      </c>
      <c r="F205" s="63">
        <f t="shared" si="74"/>
        <v>0</v>
      </c>
    </row>
    <row r="206" spans="1:6" s="9" customFormat="1" ht="19.149999999999999" hidden="1" customHeight="1" x14ac:dyDescent="0.2">
      <c r="A206" s="21"/>
      <c r="B206" s="15"/>
      <c r="C206" s="16" t="s">
        <v>12</v>
      </c>
      <c r="D206" s="61"/>
      <c r="E206" s="61"/>
      <c r="F206" s="61"/>
    </row>
    <row r="207" spans="1:6" s="28" customFormat="1" ht="26.25" hidden="1" customHeight="1" x14ac:dyDescent="0.25">
      <c r="A207" s="26"/>
      <c r="B207" s="23"/>
      <c r="C207" s="27" t="s">
        <v>13</v>
      </c>
      <c r="D207" s="62"/>
      <c r="E207" s="62"/>
      <c r="F207" s="62"/>
    </row>
    <row r="208" spans="1:6" s="9" customFormat="1" ht="15.6" hidden="1" customHeight="1" x14ac:dyDescent="0.2">
      <c r="A208" s="17"/>
      <c r="B208" s="15" t="s">
        <v>14</v>
      </c>
      <c r="C208" s="16"/>
      <c r="D208" s="61"/>
      <c r="E208" s="61"/>
      <c r="F208" s="61"/>
    </row>
    <row r="209" spans="1:6" s="9" customFormat="1" ht="15.6" hidden="1" customHeight="1" x14ac:dyDescent="0.2">
      <c r="A209" s="17"/>
      <c r="B209" s="15" t="s">
        <v>15</v>
      </c>
      <c r="C209" s="16"/>
      <c r="D209" s="61"/>
      <c r="E209" s="61"/>
      <c r="F209" s="61"/>
    </row>
    <row r="210" spans="1:6" s="9" customFormat="1" ht="18.600000000000001" hidden="1" customHeight="1" x14ac:dyDescent="0.2">
      <c r="A210" s="17" t="s">
        <v>16</v>
      </c>
      <c r="B210" s="15"/>
      <c r="C210" s="16"/>
      <c r="D210" s="60">
        <f t="shared" ref="D210:F210" si="75">D211</f>
        <v>0</v>
      </c>
      <c r="E210" s="60">
        <f t="shared" si="75"/>
        <v>0</v>
      </c>
      <c r="F210" s="60">
        <f t="shared" si="75"/>
        <v>0</v>
      </c>
    </row>
    <row r="211" spans="1:6" s="9" customFormat="1" ht="14.25" hidden="1" customHeight="1" x14ac:dyDescent="0.2">
      <c r="A211" s="17"/>
      <c r="B211" s="15" t="s">
        <v>17</v>
      </c>
      <c r="C211" s="16"/>
      <c r="D211" s="61"/>
      <c r="E211" s="61"/>
      <c r="F211" s="61"/>
    </row>
    <row r="212" spans="1:6" s="9" customFormat="1" x14ac:dyDescent="0.2">
      <c r="A212" s="123" t="s">
        <v>167</v>
      </c>
      <c r="B212" s="123"/>
      <c r="C212" s="123"/>
      <c r="D212" s="60">
        <f>D213</f>
        <v>1100000</v>
      </c>
      <c r="E212" s="60">
        <f t="shared" ref="E212:F212" si="76">E213</f>
        <v>245000</v>
      </c>
      <c r="F212" s="60">
        <f t="shared" si="76"/>
        <v>1345000</v>
      </c>
    </row>
    <row r="213" spans="1:6" s="9" customFormat="1" x14ac:dyDescent="0.2">
      <c r="A213" s="123" t="s">
        <v>162</v>
      </c>
      <c r="B213" s="123"/>
      <c r="C213" s="123"/>
      <c r="D213" s="60">
        <f t="shared" ref="D213:F213" si="77">SUM(D214:D227)</f>
        <v>1100000</v>
      </c>
      <c r="E213" s="60">
        <f t="shared" si="77"/>
        <v>245000</v>
      </c>
      <c r="F213" s="60">
        <f t="shared" si="77"/>
        <v>1345000</v>
      </c>
    </row>
    <row r="214" spans="1:6" s="9" customFormat="1" ht="18.600000000000001" hidden="1" customHeight="1" x14ac:dyDescent="0.2">
      <c r="A214" s="21"/>
      <c r="B214" s="15" t="s">
        <v>18</v>
      </c>
      <c r="C214" s="16"/>
      <c r="D214" s="61"/>
      <c r="E214" s="61"/>
      <c r="F214" s="61"/>
    </row>
    <row r="215" spans="1:6" s="9" customFormat="1" ht="18.600000000000001" hidden="1" customHeight="1" x14ac:dyDescent="0.2">
      <c r="A215" s="21"/>
      <c r="B215" s="15" t="s">
        <v>19</v>
      </c>
      <c r="C215" s="16"/>
      <c r="D215" s="61"/>
      <c r="E215" s="61"/>
      <c r="F215" s="61"/>
    </row>
    <row r="216" spans="1:6" s="9" customFormat="1" ht="18" hidden="1" customHeight="1" x14ac:dyDescent="0.2">
      <c r="A216" s="21"/>
      <c r="B216" s="130" t="s">
        <v>20</v>
      </c>
      <c r="C216" s="130"/>
      <c r="D216" s="61"/>
      <c r="E216" s="61"/>
      <c r="F216" s="61"/>
    </row>
    <row r="217" spans="1:6" s="9" customFormat="1" ht="18.600000000000001" hidden="1" customHeight="1" x14ac:dyDescent="0.2">
      <c r="A217" s="21"/>
      <c r="B217" s="15" t="s">
        <v>21</v>
      </c>
      <c r="C217" s="16"/>
      <c r="D217" s="61"/>
      <c r="E217" s="61"/>
      <c r="F217" s="62"/>
    </row>
    <row r="218" spans="1:6" s="9" customFormat="1" ht="18.600000000000001" hidden="1" customHeight="1" x14ac:dyDescent="0.2">
      <c r="A218" s="29"/>
      <c r="B218" s="15" t="s">
        <v>22</v>
      </c>
      <c r="C218" s="16"/>
      <c r="D218" s="61"/>
      <c r="E218" s="61"/>
      <c r="F218" s="61"/>
    </row>
    <row r="219" spans="1:6" s="9" customFormat="1" ht="32.25" hidden="1" customHeight="1" x14ac:dyDescent="0.2">
      <c r="A219" s="30"/>
      <c r="B219" s="125" t="s">
        <v>23</v>
      </c>
      <c r="C219" s="125"/>
      <c r="D219" s="61"/>
      <c r="E219" s="61"/>
      <c r="F219" s="61"/>
    </row>
    <row r="220" spans="1:6" s="9" customFormat="1" ht="27.6" hidden="1" customHeight="1" x14ac:dyDescent="0.2">
      <c r="A220" s="30"/>
      <c r="B220" s="124" t="s">
        <v>24</v>
      </c>
      <c r="C220" s="124"/>
      <c r="D220" s="61"/>
      <c r="E220" s="61"/>
      <c r="F220" s="61"/>
    </row>
    <row r="221" spans="1:6" s="9" customFormat="1" ht="26.45" customHeight="1" x14ac:dyDescent="0.2">
      <c r="A221" s="30"/>
      <c r="B221" s="125" t="s">
        <v>25</v>
      </c>
      <c r="C221" s="125"/>
      <c r="D221" s="61">
        <v>750000</v>
      </c>
      <c r="E221" s="61">
        <f>F221-D221</f>
        <v>0</v>
      </c>
      <c r="F221" s="61">
        <v>750000</v>
      </c>
    </row>
    <row r="222" spans="1:6" s="9" customFormat="1" ht="18.600000000000001" hidden="1" customHeight="1" x14ac:dyDescent="0.2">
      <c r="A222" s="30"/>
      <c r="B222" s="129" t="s">
        <v>26</v>
      </c>
      <c r="C222" s="129"/>
      <c r="D222" s="61"/>
      <c r="E222" s="61">
        <f t="shared" ref="E222:E227" si="78">F222-D222</f>
        <v>0</v>
      </c>
      <c r="F222" s="61"/>
    </row>
    <row r="223" spans="1:6" s="9" customFormat="1" ht="27.6" hidden="1" customHeight="1" x14ac:dyDescent="0.2">
      <c r="A223" s="30"/>
      <c r="B223" s="125" t="s">
        <v>27</v>
      </c>
      <c r="C223" s="125"/>
      <c r="D223" s="61"/>
      <c r="E223" s="61">
        <f t="shared" si="78"/>
        <v>0</v>
      </c>
      <c r="F223" s="61"/>
    </row>
    <row r="224" spans="1:6" s="9" customFormat="1" ht="30" hidden="1" customHeight="1" x14ac:dyDescent="0.2">
      <c r="A224" s="30"/>
      <c r="B224" s="124" t="s">
        <v>28</v>
      </c>
      <c r="C224" s="124"/>
      <c r="D224" s="61"/>
      <c r="E224" s="61">
        <f t="shared" si="78"/>
        <v>0</v>
      </c>
      <c r="F224" s="61"/>
    </row>
    <row r="225" spans="1:6" s="9" customFormat="1" ht="28.15" hidden="1" customHeight="1" x14ac:dyDescent="0.2">
      <c r="A225" s="30"/>
      <c r="B225" s="124" t="s">
        <v>29</v>
      </c>
      <c r="C225" s="124"/>
      <c r="D225" s="61"/>
      <c r="E225" s="61">
        <f t="shared" si="78"/>
        <v>0</v>
      </c>
      <c r="F225" s="61"/>
    </row>
    <row r="226" spans="1:6" s="9" customFormat="1" ht="18.600000000000001" hidden="1" customHeight="1" x14ac:dyDescent="0.2">
      <c r="A226" s="30"/>
      <c r="B226" s="15" t="s">
        <v>30</v>
      </c>
      <c r="C226" s="16"/>
      <c r="D226" s="61"/>
      <c r="E226" s="61">
        <f t="shared" si="78"/>
        <v>0</v>
      </c>
      <c r="F226" s="61"/>
    </row>
    <row r="227" spans="1:6" s="9" customFormat="1" ht="18.600000000000001" customHeight="1" x14ac:dyDescent="0.2">
      <c r="A227" s="29"/>
      <c r="B227" s="15" t="s">
        <v>31</v>
      </c>
      <c r="C227" s="16"/>
      <c r="D227" s="61">
        <v>350000</v>
      </c>
      <c r="E227" s="61">
        <f t="shared" si="78"/>
        <v>245000</v>
      </c>
      <c r="F227" s="61">
        <v>595000</v>
      </c>
    </row>
    <row r="228" spans="1:6" s="9" customFormat="1" ht="15" hidden="1" customHeight="1" x14ac:dyDescent="0.2">
      <c r="A228" s="21" t="s">
        <v>32</v>
      </c>
      <c r="B228" s="16"/>
      <c r="C228" s="31"/>
      <c r="D228" s="60">
        <f t="shared" ref="D228" si="79">D229</f>
        <v>0</v>
      </c>
      <c r="E228" s="60"/>
      <c r="F228" s="60"/>
    </row>
    <row r="229" spans="1:6" s="9" customFormat="1" ht="14.45" hidden="1" customHeight="1" x14ac:dyDescent="0.2">
      <c r="A229" s="29"/>
      <c r="B229" s="19" t="s">
        <v>33</v>
      </c>
      <c r="C229" s="16"/>
      <c r="D229" s="61"/>
      <c r="E229" s="61"/>
      <c r="F229" s="62"/>
    </row>
    <row r="230" spans="1:6" s="9" customFormat="1" ht="18.600000000000001" hidden="1" customHeight="1" x14ac:dyDescent="0.2">
      <c r="A230" s="21" t="s">
        <v>34</v>
      </c>
      <c r="B230" s="16"/>
      <c r="C230" s="19"/>
      <c r="D230" s="60">
        <f t="shared" ref="D230" si="80">D231</f>
        <v>0</v>
      </c>
      <c r="E230" s="60"/>
      <c r="F230" s="60"/>
    </row>
    <row r="231" spans="1:6" s="9" customFormat="1" ht="16.5" hidden="1" customHeight="1" x14ac:dyDescent="0.2">
      <c r="A231" s="21"/>
      <c r="B231" s="19" t="s">
        <v>35</v>
      </c>
      <c r="C231" s="16"/>
      <c r="D231" s="61"/>
      <c r="E231" s="61"/>
      <c r="F231" s="62"/>
    </row>
    <row r="232" spans="1:6" s="9" customFormat="1" ht="12.6" hidden="1" customHeight="1" x14ac:dyDescent="0.2">
      <c r="A232" s="21" t="s">
        <v>92</v>
      </c>
      <c r="B232" s="16"/>
      <c r="C232" s="19"/>
      <c r="D232" s="60">
        <f t="shared" ref="D232" si="81">D233+D234+D236</f>
        <v>0</v>
      </c>
      <c r="E232" s="60"/>
      <c r="F232" s="60"/>
    </row>
    <row r="233" spans="1:6" s="9" customFormat="1" hidden="1" x14ac:dyDescent="0.2">
      <c r="A233" s="21"/>
      <c r="B233" s="16" t="s">
        <v>36</v>
      </c>
      <c r="C233" s="19"/>
      <c r="D233" s="61"/>
      <c r="E233" s="61"/>
      <c r="F233" s="62"/>
    </row>
    <row r="234" spans="1:6" s="32" customFormat="1" ht="12.75" hidden="1" x14ac:dyDescent="0.25">
      <c r="A234" s="22"/>
      <c r="B234" s="120" t="s">
        <v>93</v>
      </c>
      <c r="C234" s="121"/>
      <c r="D234" s="60">
        <f t="shared" ref="D234" si="82">D235</f>
        <v>0</v>
      </c>
      <c r="E234" s="60"/>
      <c r="F234" s="60"/>
    </row>
    <row r="235" spans="1:6" s="32" customFormat="1" ht="33" hidden="1" customHeight="1" x14ac:dyDescent="0.2">
      <c r="A235" s="22"/>
      <c r="B235" s="33"/>
      <c r="C235" s="33" t="s">
        <v>38</v>
      </c>
      <c r="D235" s="61"/>
      <c r="E235" s="61"/>
      <c r="F235" s="62"/>
    </row>
    <row r="236" spans="1:6" s="9" customFormat="1" ht="15" hidden="1" customHeight="1" x14ac:dyDescent="0.2">
      <c r="A236" s="21"/>
      <c r="B236" s="15" t="s">
        <v>39</v>
      </c>
      <c r="C236" s="16"/>
      <c r="D236" s="61"/>
      <c r="E236" s="61"/>
      <c r="F236" s="61"/>
    </row>
    <row r="237" spans="1:6" s="9" customFormat="1" ht="27" hidden="1" customHeight="1" x14ac:dyDescent="0.2">
      <c r="A237" s="123" t="s">
        <v>94</v>
      </c>
      <c r="B237" s="123"/>
      <c r="C237" s="123"/>
      <c r="D237" s="60">
        <f t="shared" ref="D237" si="83">D239+D240+D238</f>
        <v>0</v>
      </c>
      <c r="E237" s="60"/>
      <c r="F237" s="60"/>
    </row>
    <row r="238" spans="1:6" s="9" customFormat="1" ht="18.600000000000001" hidden="1" customHeight="1" x14ac:dyDescent="0.2">
      <c r="A238" s="13"/>
      <c r="B238" s="15" t="s">
        <v>40</v>
      </c>
      <c r="C238" s="16"/>
      <c r="D238" s="61"/>
      <c r="E238" s="61"/>
      <c r="F238" s="62"/>
    </row>
    <row r="239" spans="1:6" s="9" customFormat="1" ht="30.6" hidden="1" customHeight="1" x14ac:dyDescent="0.2">
      <c r="A239" s="13"/>
      <c r="B239" s="124" t="s">
        <v>95</v>
      </c>
      <c r="C239" s="124"/>
      <c r="D239" s="61"/>
      <c r="E239" s="61"/>
      <c r="F239" s="61"/>
    </row>
    <row r="240" spans="1:6" s="9" customFormat="1" ht="18.600000000000001" hidden="1" customHeight="1" x14ac:dyDescent="0.2">
      <c r="A240" s="13"/>
      <c r="B240" s="15" t="s">
        <v>42</v>
      </c>
      <c r="C240" s="16"/>
      <c r="D240" s="61"/>
      <c r="E240" s="61"/>
      <c r="F240" s="61"/>
    </row>
    <row r="241" spans="1:6" s="25" customFormat="1" ht="13.9" hidden="1" customHeight="1" x14ac:dyDescent="0.25">
      <c r="A241" s="22" t="s">
        <v>47</v>
      </c>
      <c r="B241" s="36"/>
      <c r="C241" s="37"/>
      <c r="D241" s="64">
        <f t="shared" ref="D241" si="84">D242+D245</f>
        <v>0</v>
      </c>
      <c r="E241" s="64"/>
      <c r="F241" s="64"/>
    </row>
    <row r="242" spans="1:6" s="28" customFormat="1" ht="22.15" hidden="1" customHeight="1" x14ac:dyDescent="0.25">
      <c r="A242" s="127" t="s">
        <v>96</v>
      </c>
      <c r="B242" s="127"/>
      <c r="C242" s="127"/>
      <c r="D242" s="64">
        <f t="shared" ref="D242:D243" si="85">D243</f>
        <v>0</v>
      </c>
      <c r="E242" s="64"/>
      <c r="F242" s="64"/>
    </row>
    <row r="243" spans="1:6" s="28" customFormat="1" ht="30.75" hidden="1" customHeight="1" x14ac:dyDescent="0.25">
      <c r="A243" s="38"/>
      <c r="B243" s="128" t="s">
        <v>97</v>
      </c>
      <c r="C243" s="128"/>
      <c r="D243" s="64">
        <f t="shared" si="85"/>
        <v>0</v>
      </c>
      <c r="E243" s="64"/>
      <c r="F243" s="64"/>
    </row>
    <row r="244" spans="1:6" s="28" customFormat="1" ht="30.75" hidden="1" customHeight="1" x14ac:dyDescent="0.2">
      <c r="A244" s="38"/>
      <c r="B244" s="39"/>
      <c r="C244" s="40" t="s">
        <v>48</v>
      </c>
      <c r="D244" s="61"/>
      <c r="E244" s="61"/>
      <c r="F244" s="61"/>
    </row>
    <row r="245" spans="1:6" s="25" customFormat="1" ht="18" hidden="1" customHeight="1" x14ac:dyDescent="0.25">
      <c r="A245" s="22" t="s">
        <v>51</v>
      </c>
      <c r="B245" s="40"/>
      <c r="C245" s="40"/>
      <c r="D245" s="60">
        <f t="shared" ref="D245" si="86">D246+D247</f>
        <v>0</v>
      </c>
      <c r="E245" s="60"/>
      <c r="F245" s="60"/>
    </row>
    <row r="246" spans="1:6" s="28" customFormat="1" ht="29.25" hidden="1" customHeight="1" x14ac:dyDescent="0.2">
      <c r="A246" s="22"/>
      <c r="B246" s="125" t="s">
        <v>52</v>
      </c>
      <c r="C246" s="125"/>
      <c r="D246" s="61"/>
      <c r="E246" s="61"/>
      <c r="F246" s="62"/>
    </row>
    <row r="247" spans="1:6" s="28" customFormat="1" ht="23.45" hidden="1" customHeight="1" x14ac:dyDescent="0.2">
      <c r="A247" s="22"/>
      <c r="B247" s="125" t="s">
        <v>53</v>
      </c>
      <c r="C247" s="121"/>
      <c r="D247" s="61"/>
      <c r="E247" s="61"/>
      <c r="F247" s="61"/>
    </row>
    <row r="248" spans="1:6" s="9" customFormat="1" ht="15.6" customHeight="1" x14ac:dyDescent="0.2">
      <c r="A248" s="17" t="s">
        <v>168</v>
      </c>
      <c r="B248" s="19"/>
      <c r="C248" s="19"/>
      <c r="D248" s="64">
        <f>D252</f>
        <v>7700000</v>
      </c>
      <c r="E248" s="64">
        <f t="shared" ref="E248:F248" si="87">E252</f>
        <v>210000</v>
      </c>
      <c r="F248" s="64">
        <f t="shared" si="87"/>
        <v>7910000</v>
      </c>
    </row>
    <row r="249" spans="1:6" s="9" customFormat="1" ht="18.600000000000001" hidden="1" customHeight="1" x14ac:dyDescent="0.2">
      <c r="A249" s="17" t="s">
        <v>98</v>
      </c>
      <c r="B249" s="19"/>
      <c r="C249" s="19"/>
      <c r="D249" s="64">
        <f t="shared" ref="D249" si="88">D250+D251</f>
        <v>0</v>
      </c>
      <c r="E249" s="64"/>
      <c r="F249" s="64"/>
    </row>
    <row r="250" spans="1:6" s="9" customFormat="1" ht="18.600000000000001" hidden="1" customHeight="1" x14ac:dyDescent="0.2">
      <c r="A250" s="17"/>
      <c r="B250" s="19" t="s">
        <v>56</v>
      </c>
      <c r="C250" s="19"/>
      <c r="D250" s="61"/>
      <c r="E250" s="61"/>
      <c r="F250" s="61"/>
    </row>
    <row r="251" spans="1:6" s="9" customFormat="1" ht="45.6" hidden="1" customHeight="1" x14ac:dyDescent="0.2">
      <c r="A251" s="17"/>
      <c r="B251" s="122" t="s">
        <v>99</v>
      </c>
      <c r="C251" s="122"/>
      <c r="D251" s="61"/>
      <c r="E251" s="61"/>
      <c r="F251" s="62"/>
    </row>
    <row r="252" spans="1:6" s="9" customFormat="1" x14ac:dyDescent="0.2">
      <c r="A252" s="17"/>
      <c r="B252" s="15" t="s">
        <v>60</v>
      </c>
      <c r="C252" s="16"/>
      <c r="D252" s="61">
        <v>7700000</v>
      </c>
      <c r="E252" s="61">
        <f>F252-D252</f>
        <v>210000</v>
      </c>
      <c r="F252" s="61">
        <v>7910000</v>
      </c>
    </row>
    <row r="253" spans="1:6" s="9" customFormat="1" ht="39" hidden="1" customHeight="1" x14ac:dyDescent="0.2">
      <c r="A253" s="17"/>
      <c r="B253" s="124" t="s">
        <v>61</v>
      </c>
      <c r="C253" s="124"/>
      <c r="D253" s="61"/>
      <c r="E253" s="61"/>
      <c r="F253" s="62"/>
    </row>
    <row r="254" spans="1:6" s="9" customFormat="1" ht="18" hidden="1" customHeight="1" x14ac:dyDescent="0.2">
      <c r="A254" s="17"/>
      <c r="B254" s="124" t="s">
        <v>63</v>
      </c>
      <c r="C254" s="124"/>
      <c r="D254" s="61"/>
      <c r="E254" s="61"/>
      <c r="F254" s="61"/>
    </row>
    <row r="255" spans="1:6" s="9" customFormat="1" ht="30.6" hidden="1" customHeight="1" x14ac:dyDescent="0.2">
      <c r="A255" s="17"/>
      <c r="B255" s="125" t="s">
        <v>73</v>
      </c>
      <c r="C255" s="121"/>
      <c r="D255" s="61"/>
      <c r="E255" s="61"/>
      <c r="F255" s="62"/>
    </row>
    <row r="256" spans="1:6" s="51" customFormat="1" ht="18" x14ac:dyDescent="0.25">
      <c r="A256" s="126" t="s">
        <v>165</v>
      </c>
      <c r="B256" s="121"/>
      <c r="C256" s="121"/>
      <c r="D256" s="8">
        <f>D278</f>
        <v>101000</v>
      </c>
      <c r="E256" s="8">
        <f t="shared" ref="E256:F256" si="89">E278</f>
        <v>49000</v>
      </c>
      <c r="F256" s="8">
        <f t="shared" si="89"/>
        <v>150000</v>
      </c>
    </row>
    <row r="257" spans="1:6" s="9" customFormat="1" ht="13.9" hidden="1" customHeight="1" x14ac:dyDescent="0.2">
      <c r="A257" s="10" t="s">
        <v>101</v>
      </c>
      <c r="B257" s="11"/>
      <c r="C257" s="12"/>
      <c r="D257" s="60">
        <f t="shared" ref="D257:F258" si="90">D258</f>
        <v>0</v>
      </c>
      <c r="E257" s="60">
        <f t="shared" si="90"/>
        <v>0</v>
      </c>
      <c r="F257" s="60">
        <f t="shared" si="90"/>
        <v>0</v>
      </c>
    </row>
    <row r="258" spans="1:6" s="9" customFormat="1" ht="14.45" hidden="1" customHeight="1" x14ac:dyDescent="0.2">
      <c r="A258" s="17" t="s">
        <v>102</v>
      </c>
      <c r="B258" s="18"/>
      <c r="C258" s="19"/>
      <c r="D258" s="60">
        <f t="shared" si="90"/>
        <v>0</v>
      </c>
      <c r="E258" s="60">
        <f t="shared" si="90"/>
        <v>0</v>
      </c>
      <c r="F258" s="60">
        <f t="shared" si="90"/>
        <v>0</v>
      </c>
    </row>
    <row r="259" spans="1:6" s="9" customFormat="1" ht="18.600000000000001" hidden="1" customHeight="1" x14ac:dyDescent="0.2">
      <c r="A259" s="17" t="s">
        <v>103</v>
      </c>
      <c r="B259" s="19"/>
      <c r="C259" s="19"/>
      <c r="D259" s="60">
        <f t="shared" ref="D259:F259" si="91">D260+D263</f>
        <v>0</v>
      </c>
      <c r="E259" s="60">
        <f t="shared" si="91"/>
        <v>0</v>
      </c>
      <c r="F259" s="60">
        <f t="shared" si="91"/>
        <v>0</v>
      </c>
    </row>
    <row r="260" spans="1:6" s="9" customFormat="1" hidden="1" x14ac:dyDescent="0.2">
      <c r="A260" s="21" t="s">
        <v>104</v>
      </c>
      <c r="B260" s="16"/>
      <c r="C260" s="19"/>
      <c r="D260" s="60">
        <f t="shared" ref="D260:F261" si="92">D261</f>
        <v>0</v>
      </c>
      <c r="E260" s="60">
        <f t="shared" si="92"/>
        <v>0</v>
      </c>
      <c r="F260" s="60">
        <f t="shared" si="92"/>
        <v>0</v>
      </c>
    </row>
    <row r="261" spans="1:6" s="32" customFormat="1" ht="27.6" hidden="1" customHeight="1" x14ac:dyDescent="0.25">
      <c r="A261" s="22"/>
      <c r="B261" s="120" t="s">
        <v>105</v>
      </c>
      <c r="C261" s="121"/>
      <c r="D261" s="64">
        <f t="shared" si="92"/>
        <v>0</v>
      </c>
      <c r="E261" s="64">
        <f t="shared" si="92"/>
        <v>0</v>
      </c>
      <c r="F261" s="64">
        <f t="shared" si="92"/>
        <v>0</v>
      </c>
    </row>
    <row r="262" spans="1:6" s="32" customFormat="1" ht="27" hidden="1" customHeight="1" x14ac:dyDescent="0.25">
      <c r="A262" s="22"/>
      <c r="B262" s="33"/>
      <c r="C262" s="33" t="s">
        <v>37</v>
      </c>
      <c r="D262" s="62"/>
      <c r="E262" s="62"/>
      <c r="F262" s="62"/>
    </row>
    <row r="263" spans="1:6" s="9" customFormat="1" ht="18.600000000000001" hidden="1" customHeight="1" x14ac:dyDescent="0.2">
      <c r="A263" s="13" t="s">
        <v>106</v>
      </c>
      <c r="B263" s="14"/>
      <c r="C263" s="14"/>
      <c r="D263" s="60">
        <f t="shared" ref="D263:F263" si="93">D264</f>
        <v>0</v>
      </c>
      <c r="E263" s="60">
        <f t="shared" si="93"/>
        <v>0</v>
      </c>
      <c r="F263" s="60">
        <f t="shared" si="93"/>
        <v>0</v>
      </c>
    </row>
    <row r="264" spans="1:6" s="9" customFormat="1" ht="16.149999999999999" hidden="1" customHeight="1" x14ac:dyDescent="0.2">
      <c r="A264" s="19"/>
      <c r="B264" s="15" t="s">
        <v>41</v>
      </c>
      <c r="C264" s="15"/>
      <c r="D264" s="61"/>
      <c r="E264" s="61"/>
      <c r="F264" s="61"/>
    </row>
    <row r="265" spans="1:6" s="9" customFormat="1" ht="18.600000000000001" hidden="1" customHeight="1" x14ac:dyDescent="0.2">
      <c r="A265" s="21" t="s">
        <v>43</v>
      </c>
      <c r="B265" s="34"/>
      <c r="C265" s="35"/>
      <c r="D265" s="60">
        <f t="shared" ref="D265:F265" si="94">D266</f>
        <v>0</v>
      </c>
      <c r="E265" s="60">
        <f t="shared" si="94"/>
        <v>0</v>
      </c>
      <c r="F265" s="60">
        <f t="shared" si="94"/>
        <v>0</v>
      </c>
    </row>
    <row r="266" spans="1:6" s="9" customFormat="1" ht="18.600000000000001" hidden="1" customHeight="1" x14ac:dyDescent="0.2">
      <c r="A266" s="21" t="s">
        <v>44</v>
      </c>
      <c r="B266" s="16"/>
      <c r="C266" s="19"/>
      <c r="D266" s="60">
        <f t="shared" ref="D266:F266" si="95">D267+D268</f>
        <v>0</v>
      </c>
      <c r="E266" s="60">
        <f t="shared" si="95"/>
        <v>0</v>
      </c>
      <c r="F266" s="60">
        <f t="shared" si="95"/>
        <v>0</v>
      </c>
    </row>
    <row r="267" spans="1:6" s="9" customFormat="1" ht="18.600000000000001" hidden="1" customHeight="1" x14ac:dyDescent="0.2">
      <c r="A267" s="21"/>
      <c r="B267" s="19" t="s">
        <v>45</v>
      </c>
      <c r="C267" s="16"/>
      <c r="D267" s="61"/>
      <c r="E267" s="61"/>
      <c r="F267" s="61"/>
    </row>
    <row r="268" spans="1:6" s="9" customFormat="1" ht="18.600000000000001" hidden="1" customHeight="1" x14ac:dyDescent="0.2">
      <c r="A268" s="21"/>
      <c r="B268" s="19" t="s">
        <v>46</v>
      </c>
      <c r="C268" s="16"/>
      <c r="D268" s="61"/>
      <c r="E268" s="61"/>
      <c r="F268" s="61"/>
    </row>
    <row r="269" spans="1:6" s="28" customFormat="1" ht="18" hidden="1" customHeight="1" x14ac:dyDescent="0.25">
      <c r="A269" s="22" t="s">
        <v>107</v>
      </c>
      <c r="B269" s="36"/>
      <c r="C269" s="37"/>
      <c r="D269" s="64">
        <f t="shared" ref="D269:F269" si="96">D270</f>
        <v>0</v>
      </c>
      <c r="E269" s="64">
        <f t="shared" si="96"/>
        <v>0</v>
      </c>
      <c r="F269" s="64">
        <f t="shared" si="96"/>
        <v>0</v>
      </c>
    </row>
    <row r="270" spans="1:6" s="28" customFormat="1" ht="26.25" hidden="1" customHeight="1" x14ac:dyDescent="0.25">
      <c r="A270" s="127" t="s">
        <v>108</v>
      </c>
      <c r="B270" s="127"/>
      <c r="C270" s="127"/>
      <c r="D270" s="64">
        <f t="shared" ref="D270:F270" si="97">D271+D273</f>
        <v>0</v>
      </c>
      <c r="E270" s="64">
        <f t="shared" si="97"/>
        <v>0</v>
      </c>
      <c r="F270" s="64">
        <f t="shared" si="97"/>
        <v>0</v>
      </c>
    </row>
    <row r="271" spans="1:6" s="28" customFormat="1" ht="30.75" hidden="1" customHeight="1" x14ac:dyDescent="0.25">
      <c r="A271" s="38"/>
      <c r="B271" s="128" t="s">
        <v>109</v>
      </c>
      <c r="C271" s="128"/>
      <c r="D271" s="64">
        <f t="shared" ref="D271:F271" si="98">D272</f>
        <v>0</v>
      </c>
      <c r="E271" s="64">
        <f t="shared" si="98"/>
        <v>0</v>
      </c>
      <c r="F271" s="64">
        <f t="shared" si="98"/>
        <v>0</v>
      </c>
    </row>
    <row r="272" spans="1:6" s="28" customFormat="1" ht="30.75" hidden="1" customHeight="1" x14ac:dyDescent="0.25">
      <c r="A272" s="38"/>
      <c r="B272" s="39"/>
      <c r="C272" s="40" t="s">
        <v>49</v>
      </c>
      <c r="D272" s="65"/>
      <c r="E272" s="65"/>
      <c r="F272" s="65"/>
    </row>
    <row r="273" spans="1:6" s="28" customFormat="1" ht="18" hidden="1" customHeight="1" x14ac:dyDescent="0.25">
      <c r="A273" s="22"/>
      <c r="B273" s="125" t="s">
        <v>50</v>
      </c>
      <c r="C273" s="125"/>
      <c r="D273" s="65"/>
      <c r="E273" s="65"/>
      <c r="F273" s="65"/>
    </row>
    <row r="274" spans="1:6" s="9" customFormat="1" ht="18.600000000000001" hidden="1" customHeight="1" x14ac:dyDescent="0.2">
      <c r="A274" s="17" t="s">
        <v>110</v>
      </c>
      <c r="B274" s="19"/>
      <c r="C274" s="19"/>
      <c r="D274" s="64">
        <f t="shared" ref="D274" si="99">D275+D276+D277</f>
        <v>0</v>
      </c>
      <c r="E274" s="64"/>
      <c r="F274" s="64"/>
    </row>
    <row r="275" spans="1:6" s="9" customFormat="1" ht="42" hidden="1" customHeight="1" x14ac:dyDescent="0.2">
      <c r="A275" s="17"/>
      <c r="B275" s="122" t="s">
        <v>57</v>
      </c>
      <c r="C275" s="122"/>
      <c r="D275" s="65"/>
      <c r="E275" s="65"/>
      <c r="F275" s="65"/>
    </row>
    <row r="276" spans="1:6" s="25" customFormat="1" ht="15" hidden="1" customHeight="1" x14ac:dyDescent="0.2">
      <c r="A276" s="26"/>
      <c r="B276" s="143" t="s">
        <v>58</v>
      </c>
      <c r="C276" s="143"/>
      <c r="D276" s="65"/>
      <c r="E276" s="65"/>
      <c r="F276" s="65"/>
    </row>
    <row r="277" spans="1:6" s="25" customFormat="1" ht="65.45" hidden="1" customHeight="1" x14ac:dyDescent="0.25">
      <c r="A277" s="26"/>
      <c r="B277" s="144" t="s">
        <v>59</v>
      </c>
      <c r="C277" s="136"/>
      <c r="D277" s="65"/>
      <c r="E277" s="65"/>
      <c r="F277" s="65"/>
    </row>
    <row r="278" spans="1:6" s="9" customFormat="1" x14ac:dyDescent="0.2">
      <c r="A278" s="123" t="s">
        <v>168</v>
      </c>
      <c r="B278" s="123"/>
      <c r="C278" s="123"/>
      <c r="D278" s="60">
        <f t="shared" ref="D278:F278" si="100">D279+D280+D284+D288+D289</f>
        <v>101000</v>
      </c>
      <c r="E278" s="60">
        <f t="shared" si="100"/>
        <v>49000</v>
      </c>
      <c r="F278" s="60">
        <f t="shared" si="100"/>
        <v>150000</v>
      </c>
    </row>
    <row r="279" spans="1:6" s="9" customFormat="1" ht="32.450000000000003" hidden="1" customHeight="1" x14ac:dyDescent="0.2">
      <c r="A279" s="17"/>
      <c r="B279" s="124" t="s">
        <v>62</v>
      </c>
      <c r="C279" s="124"/>
      <c r="D279" s="61"/>
      <c r="E279" s="61"/>
      <c r="F279" s="61"/>
    </row>
    <row r="280" spans="1:6" s="9" customFormat="1" ht="30.75" hidden="1" customHeight="1" x14ac:dyDescent="0.2">
      <c r="A280" s="17"/>
      <c r="B280" s="124" t="s">
        <v>64</v>
      </c>
      <c r="C280" s="124"/>
      <c r="D280" s="60">
        <f t="shared" ref="D280" si="101">D281+D282+D283</f>
        <v>0</v>
      </c>
      <c r="E280" s="60"/>
      <c r="F280" s="60"/>
    </row>
    <row r="281" spans="1:6" s="9" customFormat="1" ht="48" hidden="1" customHeight="1" x14ac:dyDescent="0.2">
      <c r="A281" s="17"/>
      <c r="B281" s="41"/>
      <c r="C281" s="20" t="s">
        <v>65</v>
      </c>
      <c r="D281" s="65"/>
      <c r="E281" s="65"/>
      <c r="F281" s="65"/>
    </row>
    <row r="282" spans="1:6" s="9" customFormat="1" ht="28.5" hidden="1" customHeight="1" x14ac:dyDescent="0.2">
      <c r="A282" s="17"/>
      <c r="B282" s="41"/>
      <c r="C282" s="20" t="s">
        <v>66</v>
      </c>
      <c r="D282" s="65"/>
      <c r="E282" s="65"/>
      <c r="F282" s="65"/>
    </row>
    <row r="283" spans="1:6" s="9" customFormat="1" ht="31.15" hidden="1" customHeight="1" x14ac:dyDescent="0.2">
      <c r="A283" s="17"/>
      <c r="B283" s="41"/>
      <c r="C283" s="20" t="s">
        <v>67</v>
      </c>
      <c r="D283" s="65"/>
      <c r="E283" s="65"/>
      <c r="F283" s="65"/>
    </row>
    <row r="284" spans="1:6" s="9" customFormat="1" ht="44.25" hidden="1" customHeight="1" x14ac:dyDescent="0.2">
      <c r="A284" s="17"/>
      <c r="B284" s="124" t="s">
        <v>68</v>
      </c>
      <c r="C284" s="124"/>
      <c r="D284" s="60">
        <f t="shared" ref="D284" si="102">D285+D286+D287</f>
        <v>0</v>
      </c>
      <c r="E284" s="60"/>
      <c r="F284" s="60"/>
    </row>
    <row r="285" spans="1:6" s="9" customFormat="1" ht="45" hidden="1" customHeight="1" x14ac:dyDescent="0.2">
      <c r="A285" s="17"/>
      <c r="B285" s="41"/>
      <c r="C285" s="20" t="s">
        <v>69</v>
      </c>
      <c r="D285" s="65"/>
      <c r="E285" s="65"/>
      <c r="F285" s="65"/>
    </row>
    <row r="286" spans="1:6" s="9" customFormat="1" ht="43.15" hidden="1" customHeight="1" x14ac:dyDescent="0.2">
      <c r="A286" s="17"/>
      <c r="B286" s="41"/>
      <c r="C286" s="20" t="s">
        <v>70</v>
      </c>
      <c r="D286" s="65"/>
      <c r="E286" s="65"/>
      <c r="F286" s="65"/>
    </row>
    <row r="287" spans="1:6" s="9" customFormat="1" ht="30.75" hidden="1" customHeight="1" x14ac:dyDescent="0.2">
      <c r="A287" s="17"/>
      <c r="B287" s="41"/>
      <c r="C287" s="20" t="s">
        <v>71</v>
      </c>
      <c r="D287" s="65"/>
      <c r="E287" s="65"/>
      <c r="F287" s="65"/>
    </row>
    <row r="288" spans="1:6" s="9" customFormat="1" x14ac:dyDescent="0.2">
      <c r="A288" s="17"/>
      <c r="B288" s="124" t="s">
        <v>72</v>
      </c>
      <c r="C288" s="124"/>
      <c r="D288" s="65">
        <v>101000</v>
      </c>
      <c r="E288" s="65">
        <f>F288-D288</f>
        <v>49000</v>
      </c>
      <c r="F288" s="65">
        <v>150000</v>
      </c>
    </row>
    <row r="289" spans="1:6" s="9" customFormat="1" ht="31.5" hidden="1" customHeight="1" x14ac:dyDescent="0.2">
      <c r="A289" s="17"/>
      <c r="B289" s="125" t="s">
        <v>112</v>
      </c>
      <c r="C289" s="140"/>
      <c r="D289" s="65"/>
      <c r="E289" s="65"/>
      <c r="F289" s="65"/>
    </row>
    <row r="290" spans="1:6" s="9" customFormat="1" ht="42" hidden="1" customHeight="1" x14ac:dyDescent="0.2">
      <c r="A290" s="139" t="s">
        <v>113</v>
      </c>
      <c r="B290" s="139"/>
      <c r="C290" s="139"/>
      <c r="D290" s="64">
        <f t="shared" ref="D290:F290" si="103">D291+D294+D297+D300+D305+D308+D313+D318+D323+D328+D333+D338+D342+D347</f>
        <v>0</v>
      </c>
      <c r="E290" s="64">
        <f t="shared" si="103"/>
        <v>0</v>
      </c>
      <c r="F290" s="64">
        <f t="shared" si="103"/>
        <v>0</v>
      </c>
    </row>
    <row r="291" spans="1:6" s="9" customFormat="1" ht="19.5" hidden="1" customHeight="1" x14ac:dyDescent="0.2">
      <c r="A291" s="42"/>
      <c r="B291" s="124" t="s">
        <v>114</v>
      </c>
      <c r="C291" s="124"/>
      <c r="D291" s="64">
        <f>D292+D293</f>
        <v>0</v>
      </c>
      <c r="E291" s="64">
        <f t="shared" ref="E291" si="104">E292+E293</f>
        <v>0</v>
      </c>
      <c r="F291" s="64">
        <f t="shared" ref="F291" si="105">F292+F293</f>
        <v>0</v>
      </c>
    </row>
    <row r="292" spans="1:6" s="9" customFormat="1" ht="18.600000000000001" hidden="1" customHeight="1" x14ac:dyDescent="0.2">
      <c r="A292" s="42"/>
      <c r="B292" s="41"/>
      <c r="C292" s="19" t="s">
        <v>74</v>
      </c>
      <c r="D292" s="66"/>
      <c r="E292" s="66"/>
      <c r="F292" s="67"/>
    </row>
    <row r="293" spans="1:6" s="46" customFormat="1" ht="18.600000000000001" hidden="1" customHeight="1" x14ac:dyDescent="0.2">
      <c r="A293" s="43"/>
      <c r="B293" s="44"/>
      <c r="C293" s="45" t="s">
        <v>75</v>
      </c>
      <c r="D293" s="66"/>
      <c r="E293" s="66"/>
      <c r="F293" s="66"/>
    </row>
    <row r="294" spans="1:6" s="46" customFormat="1" ht="29.25" hidden="1" customHeight="1" x14ac:dyDescent="0.2">
      <c r="A294" s="43"/>
      <c r="B294" s="141" t="s">
        <v>115</v>
      </c>
      <c r="C294" s="141"/>
      <c r="D294" s="64">
        <f>D295+D296</f>
        <v>0</v>
      </c>
      <c r="E294" s="64">
        <f t="shared" ref="E294" si="106">E295+E296</f>
        <v>0</v>
      </c>
      <c r="F294" s="64">
        <f t="shared" ref="F294" si="107">F295+F296</f>
        <v>0</v>
      </c>
    </row>
    <row r="295" spans="1:6" s="46" customFormat="1" ht="18.600000000000001" hidden="1" customHeight="1" x14ac:dyDescent="0.2">
      <c r="A295" s="43"/>
      <c r="B295" s="44"/>
      <c r="C295" s="47" t="s">
        <v>74</v>
      </c>
      <c r="D295" s="66"/>
      <c r="E295" s="66"/>
      <c r="F295" s="67"/>
    </row>
    <row r="296" spans="1:6" s="46" customFormat="1" ht="18.600000000000001" hidden="1" customHeight="1" x14ac:dyDescent="0.2">
      <c r="A296" s="43"/>
      <c r="B296" s="44"/>
      <c r="C296" s="45" t="s">
        <v>75</v>
      </c>
      <c r="D296" s="66"/>
      <c r="E296" s="66"/>
      <c r="F296" s="66"/>
    </row>
    <row r="297" spans="1:6" s="46" customFormat="1" ht="33" hidden="1" customHeight="1" x14ac:dyDescent="0.2">
      <c r="A297" s="43"/>
      <c r="B297" s="142" t="s">
        <v>116</v>
      </c>
      <c r="C297" s="142"/>
      <c r="D297" s="64">
        <f>D298+D299</f>
        <v>0</v>
      </c>
      <c r="E297" s="64">
        <f t="shared" ref="E297" si="108">E298+E299</f>
        <v>0</v>
      </c>
      <c r="F297" s="64">
        <f t="shared" ref="F297" si="109">F298+F299</f>
        <v>0</v>
      </c>
    </row>
    <row r="298" spans="1:6" s="46" customFormat="1" ht="18.600000000000001" hidden="1" customHeight="1" x14ac:dyDescent="0.2">
      <c r="A298" s="43"/>
      <c r="B298" s="44"/>
      <c r="C298" s="47" t="s">
        <v>74</v>
      </c>
      <c r="D298" s="66"/>
      <c r="E298" s="66"/>
      <c r="F298" s="67"/>
    </row>
    <row r="299" spans="1:6" s="46" customFormat="1" ht="18.600000000000001" hidden="1" customHeight="1" x14ac:dyDescent="0.2">
      <c r="A299" s="43"/>
      <c r="B299" s="44"/>
      <c r="C299" s="45" t="s">
        <v>75</v>
      </c>
      <c r="D299" s="66"/>
      <c r="E299" s="66"/>
      <c r="F299" s="66"/>
    </row>
    <row r="300" spans="1:6" s="9" customFormat="1" ht="30" hidden="1" customHeight="1" x14ac:dyDescent="0.2">
      <c r="A300" s="42"/>
      <c r="B300" s="124" t="s">
        <v>117</v>
      </c>
      <c r="C300" s="124"/>
      <c r="D300" s="64">
        <f t="shared" ref="D300:F300" si="110">D301+D302+D303+D304</f>
        <v>0</v>
      </c>
      <c r="E300" s="64">
        <f t="shared" si="110"/>
        <v>0</v>
      </c>
      <c r="F300" s="64">
        <f t="shared" si="110"/>
        <v>0</v>
      </c>
    </row>
    <row r="301" spans="1:6" s="9" customFormat="1" ht="18.600000000000001" hidden="1" customHeight="1" x14ac:dyDescent="0.2">
      <c r="A301" s="42"/>
      <c r="B301" s="41"/>
      <c r="C301" s="19" t="s">
        <v>76</v>
      </c>
      <c r="D301" s="66"/>
      <c r="E301" s="66"/>
      <c r="F301" s="67"/>
    </row>
    <row r="302" spans="1:6" s="9" customFormat="1" ht="18.600000000000001" hidden="1" customHeight="1" x14ac:dyDescent="0.2">
      <c r="A302" s="42"/>
      <c r="B302" s="41"/>
      <c r="C302" s="19" t="s">
        <v>74</v>
      </c>
      <c r="D302" s="66"/>
      <c r="E302" s="66"/>
      <c r="F302" s="66"/>
    </row>
    <row r="303" spans="1:6" s="9" customFormat="1" ht="18.600000000000001" hidden="1" customHeight="1" x14ac:dyDescent="0.2">
      <c r="A303" s="42"/>
      <c r="B303" s="41"/>
      <c r="C303" s="19" t="s">
        <v>77</v>
      </c>
      <c r="D303" s="66"/>
      <c r="E303" s="66"/>
      <c r="F303" s="67"/>
    </row>
    <row r="304" spans="1:6" s="9" customFormat="1" ht="18.600000000000001" hidden="1" customHeight="1" x14ac:dyDescent="0.2">
      <c r="A304" s="42"/>
      <c r="B304" s="41"/>
      <c r="C304" s="23" t="s">
        <v>75</v>
      </c>
      <c r="D304" s="66"/>
      <c r="E304" s="66"/>
      <c r="F304" s="66"/>
    </row>
    <row r="305" spans="1:6" s="9" customFormat="1" ht="18.75" hidden="1" customHeight="1" x14ac:dyDescent="0.2">
      <c r="A305" s="42"/>
      <c r="B305" s="124" t="s">
        <v>118</v>
      </c>
      <c r="C305" s="124"/>
      <c r="D305" s="64">
        <f>D306+D307</f>
        <v>0</v>
      </c>
      <c r="E305" s="64">
        <f t="shared" ref="E305" si="111">E306+E307</f>
        <v>0</v>
      </c>
      <c r="F305" s="64">
        <f t="shared" ref="F305" si="112">F306+F307</f>
        <v>0</v>
      </c>
    </row>
    <row r="306" spans="1:6" s="9" customFormat="1" ht="18.600000000000001" hidden="1" customHeight="1" x14ac:dyDescent="0.2">
      <c r="A306" s="42"/>
      <c r="B306" s="41"/>
      <c r="C306" s="19" t="s">
        <v>74</v>
      </c>
      <c r="D306" s="66"/>
      <c r="E306" s="66"/>
      <c r="F306" s="67"/>
    </row>
    <row r="307" spans="1:6" s="46" customFormat="1" ht="18.600000000000001" hidden="1" customHeight="1" x14ac:dyDescent="0.2">
      <c r="A307" s="43"/>
      <c r="B307" s="44"/>
      <c r="C307" s="45" t="s">
        <v>75</v>
      </c>
      <c r="D307" s="66"/>
      <c r="E307" s="66"/>
      <c r="F307" s="66"/>
    </row>
    <row r="308" spans="1:6" s="9" customFormat="1" ht="28.15" hidden="1" customHeight="1" x14ac:dyDescent="0.2">
      <c r="A308" s="42"/>
      <c r="B308" s="124" t="s">
        <v>119</v>
      </c>
      <c r="C308" s="124"/>
      <c r="D308" s="64">
        <f t="shared" ref="D308:F308" si="113">D309+D310+D311+D312</f>
        <v>0</v>
      </c>
      <c r="E308" s="64">
        <f t="shared" si="113"/>
        <v>0</v>
      </c>
      <c r="F308" s="64">
        <f t="shared" si="113"/>
        <v>0</v>
      </c>
    </row>
    <row r="309" spans="1:6" s="9" customFormat="1" ht="18.600000000000001" hidden="1" customHeight="1" x14ac:dyDescent="0.2">
      <c r="A309" s="42"/>
      <c r="B309" s="41"/>
      <c r="C309" s="19" t="s">
        <v>76</v>
      </c>
      <c r="D309" s="66"/>
      <c r="E309" s="66"/>
      <c r="F309" s="67"/>
    </row>
    <row r="310" spans="1:6" s="9" customFormat="1" ht="18.600000000000001" hidden="1" customHeight="1" x14ac:dyDescent="0.2">
      <c r="A310" s="42"/>
      <c r="B310" s="41"/>
      <c r="C310" s="19" t="s">
        <v>74</v>
      </c>
      <c r="D310" s="66"/>
      <c r="E310" s="66"/>
      <c r="F310" s="66"/>
    </row>
    <row r="311" spans="1:6" s="9" customFormat="1" ht="18.600000000000001" hidden="1" customHeight="1" x14ac:dyDescent="0.2">
      <c r="A311" s="42"/>
      <c r="B311" s="41"/>
      <c r="C311" s="19" t="s">
        <v>77</v>
      </c>
      <c r="D311" s="66"/>
      <c r="E311" s="66"/>
      <c r="F311" s="67"/>
    </row>
    <row r="312" spans="1:6" s="9" customFormat="1" ht="18.600000000000001" hidden="1" customHeight="1" x14ac:dyDescent="0.2">
      <c r="A312" s="42"/>
      <c r="B312" s="41"/>
      <c r="C312" s="23" t="s">
        <v>75</v>
      </c>
      <c r="D312" s="66"/>
      <c r="E312" s="66"/>
      <c r="F312" s="66"/>
    </row>
    <row r="313" spans="1:6" s="9" customFormat="1" ht="27.75" hidden="1" customHeight="1" x14ac:dyDescent="0.2">
      <c r="A313" s="42"/>
      <c r="B313" s="124" t="s">
        <v>120</v>
      </c>
      <c r="C313" s="124"/>
      <c r="D313" s="64">
        <f t="shared" ref="D313:F313" si="114">D314+D315+D316+D317</f>
        <v>0</v>
      </c>
      <c r="E313" s="64">
        <f t="shared" si="114"/>
        <v>0</v>
      </c>
      <c r="F313" s="64">
        <f t="shared" si="114"/>
        <v>0</v>
      </c>
    </row>
    <row r="314" spans="1:6" s="9" customFormat="1" ht="18.600000000000001" hidden="1" customHeight="1" x14ac:dyDescent="0.2">
      <c r="A314" s="42"/>
      <c r="B314" s="41"/>
      <c r="C314" s="19" t="s">
        <v>76</v>
      </c>
      <c r="D314" s="66"/>
      <c r="E314" s="66"/>
      <c r="F314" s="67"/>
    </row>
    <row r="315" spans="1:6" s="9" customFormat="1" ht="18.600000000000001" hidden="1" customHeight="1" x14ac:dyDescent="0.2">
      <c r="A315" s="42"/>
      <c r="B315" s="41"/>
      <c r="C315" s="19" t="s">
        <v>74</v>
      </c>
      <c r="D315" s="66"/>
      <c r="E315" s="66"/>
      <c r="F315" s="66"/>
    </row>
    <row r="316" spans="1:6" s="9" customFormat="1" ht="18.600000000000001" hidden="1" customHeight="1" x14ac:dyDescent="0.2">
      <c r="A316" s="42"/>
      <c r="B316" s="41"/>
      <c r="C316" s="19" t="s">
        <v>77</v>
      </c>
      <c r="D316" s="66"/>
      <c r="E316" s="66"/>
      <c r="F316" s="67"/>
    </row>
    <row r="317" spans="1:6" s="9" customFormat="1" ht="18.600000000000001" hidden="1" customHeight="1" x14ac:dyDescent="0.2">
      <c r="A317" s="42"/>
      <c r="B317" s="41"/>
      <c r="C317" s="23" t="s">
        <v>75</v>
      </c>
      <c r="D317" s="66"/>
      <c r="E317" s="66"/>
      <c r="F317" s="66"/>
    </row>
    <row r="318" spans="1:6" s="9" customFormat="1" ht="33.6" hidden="1" customHeight="1" x14ac:dyDescent="0.2">
      <c r="A318" s="42"/>
      <c r="B318" s="124" t="s">
        <v>121</v>
      </c>
      <c r="C318" s="124"/>
      <c r="D318" s="64">
        <f t="shared" ref="D318:F318" si="115">D319+D320+D321+D322</f>
        <v>0</v>
      </c>
      <c r="E318" s="64">
        <f t="shared" si="115"/>
        <v>0</v>
      </c>
      <c r="F318" s="64">
        <f t="shared" si="115"/>
        <v>0</v>
      </c>
    </row>
    <row r="319" spans="1:6" s="9" customFormat="1" ht="18.600000000000001" hidden="1" customHeight="1" x14ac:dyDescent="0.2">
      <c r="A319" s="42"/>
      <c r="B319" s="41"/>
      <c r="C319" s="19" t="s">
        <v>76</v>
      </c>
      <c r="D319" s="66"/>
      <c r="E319" s="66"/>
      <c r="F319" s="67"/>
    </row>
    <row r="320" spans="1:6" s="9" customFormat="1" ht="18.600000000000001" hidden="1" customHeight="1" x14ac:dyDescent="0.2">
      <c r="A320" s="42"/>
      <c r="B320" s="41"/>
      <c r="C320" s="19" t="s">
        <v>74</v>
      </c>
      <c r="D320" s="66"/>
      <c r="E320" s="66"/>
      <c r="F320" s="66"/>
    </row>
    <row r="321" spans="1:6" s="9" customFormat="1" ht="18.600000000000001" hidden="1" customHeight="1" x14ac:dyDescent="0.2">
      <c r="A321" s="42"/>
      <c r="B321" s="41"/>
      <c r="C321" s="19" t="s">
        <v>77</v>
      </c>
      <c r="D321" s="66"/>
      <c r="E321" s="66"/>
      <c r="F321" s="67"/>
    </row>
    <row r="322" spans="1:6" s="9" customFormat="1" ht="18.600000000000001" hidden="1" customHeight="1" x14ac:dyDescent="0.2">
      <c r="A322" s="42"/>
      <c r="B322" s="41"/>
      <c r="C322" s="23" t="s">
        <v>75</v>
      </c>
      <c r="D322" s="66"/>
      <c r="E322" s="66"/>
      <c r="F322" s="66"/>
    </row>
    <row r="323" spans="1:6" s="9" customFormat="1" ht="30" hidden="1" customHeight="1" x14ac:dyDescent="0.2">
      <c r="A323" s="42"/>
      <c r="B323" s="124" t="s">
        <v>122</v>
      </c>
      <c r="C323" s="124"/>
      <c r="D323" s="64">
        <f t="shared" ref="D323:F323" si="116">D324+D325+D326+D327</f>
        <v>0</v>
      </c>
      <c r="E323" s="64">
        <f t="shared" si="116"/>
        <v>0</v>
      </c>
      <c r="F323" s="64">
        <f t="shared" si="116"/>
        <v>0</v>
      </c>
    </row>
    <row r="324" spans="1:6" s="9" customFormat="1" ht="18.600000000000001" hidden="1" customHeight="1" x14ac:dyDescent="0.2">
      <c r="A324" s="42"/>
      <c r="B324" s="41"/>
      <c r="C324" s="19" t="s">
        <v>76</v>
      </c>
      <c r="D324" s="66"/>
      <c r="E324" s="66"/>
      <c r="F324" s="67"/>
    </row>
    <row r="325" spans="1:6" s="9" customFormat="1" ht="18.600000000000001" hidden="1" customHeight="1" x14ac:dyDescent="0.2">
      <c r="A325" s="42"/>
      <c r="B325" s="41"/>
      <c r="C325" s="19" t="s">
        <v>74</v>
      </c>
      <c r="D325" s="66"/>
      <c r="E325" s="66"/>
      <c r="F325" s="66"/>
    </row>
    <row r="326" spans="1:6" s="9" customFormat="1" ht="18.600000000000001" hidden="1" customHeight="1" x14ac:dyDescent="0.2">
      <c r="A326" s="42"/>
      <c r="B326" s="41"/>
      <c r="C326" s="19" t="s">
        <v>77</v>
      </c>
      <c r="D326" s="66"/>
      <c r="E326" s="66"/>
      <c r="F326" s="67"/>
    </row>
    <row r="327" spans="1:6" s="9" customFormat="1" ht="18.600000000000001" hidden="1" customHeight="1" x14ac:dyDescent="0.2">
      <c r="A327" s="42"/>
      <c r="B327" s="41"/>
      <c r="C327" s="23" t="s">
        <v>75</v>
      </c>
      <c r="D327" s="66"/>
      <c r="E327" s="66"/>
      <c r="F327" s="66"/>
    </row>
    <row r="328" spans="1:6" s="9" customFormat="1" ht="30" hidden="1" customHeight="1" x14ac:dyDescent="0.2">
      <c r="A328" s="42"/>
      <c r="B328" s="124" t="s">
        <v>78</v>
      </c>
      <c r="C328" s="124"/>
      <c r="D328" s="64">
        <f t="shared" ref="D328:F328" si="117">D329+D330+D331+D332</f>
        <v>0</v>
      </c>
      <c r="E328" s="64">
        <f t="shared" si="117"/>
        <v>0</v>
      </c>
      <c r="F328" s="64">
        <f t="shared" si="117"/>
        <v>0</v>
      </c>
    </row>
    <row r="329" spans="1:6" s="9" customFormat="1" ht="18.600000000000001" hidden="1" customHeight="1" x14ac:dyDescent="0.2">
      <c r="A329" s="42"/>
      <c r="B329" s="41"/>
      <c r="C329" s="19" t="s">
        <v>76</v>
      </c>
      <c r="D329" s="66"/>
      <c r="E329" s="66"/>
      <c r="F329" s="67"/>
    </row>
    <row r="330" spans="1:6" s="9" customFormat="1" ht="18.600000000000001" hidden="1" customHeight="1" x14ac:dyDescent="0.2">
      <c r="A330" s="42"/>
      <c r="B330" s="41"/>
      <c r="C330" s="19" t="s">
        <v>74</v>
      </c>
      <c r="D330" s="66"/>
      <c r="E330" s="66"/>
      <c r="F330" s="66"/>
    </row>
    <row r="331" spans="1:6" s="9" customFormat="1" ht="18.600000000000001" hidden="1" customHeight="1" x14ac:dyDescent="0.2">
      <c r="A331" s="42"/>
      <c r="B331" s="41"/>
      <c r="C331" s="23" t="s">
        <v>77</v>
      </c>
      <c r="D331" s="66"/>
      <c r="E331" s="66"/>
      <c r="F331" s="67"/>
    </row>
    <row r="332" spans="1:6" s="9" customFormat="1" ht="18.600000000000001" hidden="1" customHeight="1" x14ac:dyDescent="0.2">
      <c r="A332" s="42"/>
      <c r="B332" s="41"/>
      <c r="C332" s="23" t="s">
        <v>75</v>
      </c>
      <c r="D332" s="66"/>
      <c r="E332" s="66"/>
      <c r="F332" s="66"/>
    </row>
    <row r="333" spans="1:6" s="25" customFormat="1" ht="29.25" hidden="1" customHeight="1" x14ac:dyDescent="0.25">
      <c r="A333" s="48"/>
      <c r="B333" s="125" t="s">
        <v>79</v>
      </c>
      <c r="C333" s="125"/>
      <c r="D333" s="64">
        <f t="shared" ref="D333:F333" si="118">D334+D335+D336+D337</f>
        <v>0</v>
      </c>
      <c r="E333" s="64">
        <f t="shared" si="118"/>
        <v>0</v>
      </c>
      <c r="F333" s="64">
        <f t="shared" si="118"/>
        <v>0</v>
      </c>
    </row>
    <row r="334" spans="1:6" s="9" customFormat="1" ht="18.600000000000001" hidden="1" customHeight="1" x14ac:dyDescent="0.2">
      <c r="A334" s="42"/>
      <c r="B334" s="41"/>
      <c r="C334" s="19" t="s">
        <v>76</v>
      </c>
      <c r="D334" s="66"/>
      <c r="E334" s="66"/>
      <c r="F334" s="67"/>
    </row>
    <row r="335" spans="1:6" s="9" customFormat="1" ht="18.600000000000001" hidden="1" customHeight="1" x14ac:dyDescent="0.2">
      <c r="A335" s="42"/>
      <c r="B335" s="41"/>
      <c r="C335" s="19" t="s">
        <v>74</v>
      </c>
      <c r="D335" s="66"/>
      <c r="E335" s="66"/>
      <c r="F335" s="66"/>
    </row>
    <row r="336" spans="1:6" s="9" customFormat="1" ht="18.600000000000001" hidden="1" customHeight="1" x14ac:dyDescent="0.2">
      <c r="A336" s="42"/>
      <c r="B336" s="41"/>
      <c r="C336" s="23" t="s">
        <v>77</v>
      </c>
      <c r="D336" s="66"/>
      <c r="E336" s="66"/>
      <c r="F336" s="67"/>
    </row>
    <row r="337" spans="1:6" s="9" customFormat="1" ht="18.600000000000001" hidden="1" customHeight="1" x14ac:dyDescent="0.2">
      <c r="A337" s="42"/>
      <c r="B337" s="41"/>
      <c r="C337" s="23" t="s">
        <v>75</v>
      </c>
      <c r="D337" s="66"/>
      <c r="E337" s="66"/>
      <c r="F337" s="66"/>
    </row>
    <row r="338" spans="1:6" s="9" customFormat="1" ht="43.5" hidden="1" customHeight="1" x14ac:dyDescent="0.2">
      <c r="A338" s="42"/>
      <c r="B338" s="131" t="s">
        <v>123</v>
      </c>
      <c r="C338" s="131"/>
      <c r="D338" s="64">
        <f t="shared" ref="D338:F338" si="119">D339+D340+D341</f>
        <v>0</v>
      </c>
      <c r="E338" s="64">
        <f t="shared" si="119"/>
        <v>0</v>
      </c>
      <c r="F338" s="64">
        <f t="shared" si="119"/>
        <v>0</v>
      </c>
    </row>
    <row r="339" spans="1:6" s="9" customFormat="1" ht="18.600000000000001" hidden="1" customHeight="1" x14ac:dyDescent="0.2">
      <c r="A339" s="42"/>
      <c r="B339" s="49"/>
      <c r="C339" s="19" t="s">
        <v>76</v>
      </c>
      <c r="D339" s="66"/>
      <c r="E339" s="66"/>
      <c r="F339" s="67"/>
    </row>
    <row r="340" spans="1:6" s="9" customFormat="1" ht="18.600000000000001" hidden="1" customHeight="1" x14ac:dyDescent="0.2">
      <c r="A340" s="42"/>
      <c r="B340" s="49"/>
      <c r="C340" s="19" t="s">
        <v>74</v>
      </c>
      <c r="D340" s="66"/>
      <c r="E340" s="66"/>
      <c r="F340" s="66"/>
    </row>
    <row r="341" spans="1:6" s="9" customFormat="1" ht="18.600000000000001" hidden="1" customHeight="1" x14ac:dyDescent="0.2">
      <c r="A341" s="42"/>
      <c r="B341" s="41"/>
      <c r="C341" s="23" t="s">
        <v>75</v>
      </c>
      <c r="D341" s="66"/>
      <c r="E341" s="66"/>
      <c r="F341" s="67"/>
    </row>
    <row r="342" spans="1:6" s="9" customFormat="1" ht="30" hidden="1" customHeight="1" x14ac:dyDescent="0.2">
      <c r="A342" s="50"/>
      <c r="B342" s="131" t="s">
        <v>80</v>
      </c>
      <c r="C342" s="131"/>
      <c r="D342" s="64">
        <f t="shared" ref="D342:F342" si="120">D343+D344+D345+D346</f>
        <v>0</v>
      </c>
      <c r="E342" s="64">
        <f t="shared" si="120"/>
        <v>0</v>
      </c>
      <c r="F342" s="64">
        <f t="shared" si="120"/>
        <v>0</v>
      </c>
    </row>
    <row r="343" spans="1:6" s="9" customFormat="1" ht="18.600000000000001" hidden="1" customHeight="1" x14ac:dyDescent="0.2">
      <c r="A343" s="50"/>
      <c r="B343" s="50"/>
      <c r="C343" s="23" t="s">
        <v>76</v>
      </c>
      <c r="D343" s="66"/>
      <c r="E343" s="66"/>
      <c r="F343" s="67"/>
    </row>
    <row r="344" spans="1:6" s="9" customFormat="1" ht="18.600000000000001" hidden="1" customHeight="1" x14ac:dyDescent="0.2">
      <c r="A344" s="50"/>
      <c r="B344" s="50"/>
      <c r="C344" s="23" t="s">
        <v>74</v>
      </c>
      <c r="D344" s="66"/>
      <c r="E344" s="66"/>
      <c r="F344" s="66"/>
    </row>
    <row r="345" spans="1:6" s="9" customFormat="1" ht="18.600000000000001" hidden="1" customHeight="1" x14ac:dyDescent="0.2">
      <c r="A345" s="50"/>
      <c r="B345" s="50"/>
      <c r="C345" s="23" t="s">
        <v>77</v>
      </c>
      <c r="D345" s="66"/>
      <c r="E345" s="66"/>
      <c r="F345" s="67"/>
    </row>
    <row r="346" spans="1:6" s="9" customFormat="1" ht="18.600000000000001" hidden="1" customHeight="1" x14ac:dyDescent="0.2">
      <c r="A346" s="42"/>
      <c r="B346" s="41"/>
      <c r="C346" s="23" t="s">
        <v>75</v>
      </c>
      <c r="D346" s="66"/>
      <c r="E346" s="66"/>
      <c r="F346" s="66"/>
    </row>
    <row r="347" spans="1:6" s="9" customFormat="1" ht="40.9" hidden="1" customHeight="1" x14ac:dyDescent="0.2">
      <c r="A347" s="50"/>
      <c r="B347" s="131" t="s">
        <v>81</v>
      </c>
      <c r="C347" s="131"/>
      <c r="D347" s="64">
        <f t="shared" ref="D347:F347" si="121">D348+D349+D350+D351</f>
        <v>0</v>
      </c>
      <c r="E347" s="64">
        <f t="shared" si="121"/>
        <v>0</v>
      </c>
      <c r="F347" s="64">
        <f t="shared" si="121"/>
        <v>0</v>
      </c>
    </row>
    <row r="348" spans="1:6" s="9" customFormat="1" ht="18.600000000000001" hidden="1" customHeight="1" x14ac:dyDescent="0.2">
      <c r="A348" s="50"/>
      <c r="B348" s="50"/>
      <c r="C348" s="23" t="s">
        <v>76</v>
      </c>
      <c r="D348" s="66"/>
      <c r="E348" s="66"/>
      <c r="F348" s="67"/>
    </row>
    <row r="349" spans="1:6" s="9" customFormat="1" ht="18.600000000000001" hidden="1" customHeight="1" x14ac:dyDescent="0.2">
      <c r="A349" s="50"/>
      <c r="B349" s="50"/>
      <c r="C349" s="23" t="s">
        <v>74</v>
      </c>
      <c r="D349" s="66"/>
      <c r="E349" s="66"/>
      <c r="F349" s="66"/>
    </row>
    <row r="350" spans="1:6" s="9" customFormat="1" ht="18.600000000000001" hidden="1" customHeight="1" x14ac:dyDescent="0.2">
      <c r="A350" s="50"/>
      <c r="B350" s="50"/>
      <c r="C350" s="23" t="s">
        <v>77</v>
      </c>
      <c r="D350" s="66"/>
      <c r="E350" s="66"/>
      <c r="F350" s="67"/>
    </row>
    <row r="351" spans="1:6" s="9" customFormat="1" ht="18.600000000000001" hidden="1" customHeight="1" x14ac:dyDescent="0.2">
      <c r="A351" s="42"/>
      <c r="B351" s="41"/>
      <c r="C351" s="23" t="s">
        <v>75</v>
      </c>
      <c r="D351" s="66"/>
      <c r="E351" s="66"/>
      <c r="F351" s="66"/>
    </row>
    <row r="352" spans="1:6" s="25" customFormat="1" ht="47.45" hidden="1" customHeight="1" x14ac:dyDescent="0.25">
      <c r="A352" s="139" t="s">
        <v>82</v>
      </c>
      <c r="B352" s="136"/>
      <c r="C352" s="136"/>
      <c r="D352" s="64">
        <f t="shared" ref="D352:F352" si="122">D353+D357+D361+D365+D369+D373+D377+D381+D384</f>
        <v>0</v>
      </c>
      <c r="E352" s="64">
        <f t="shared" si="122"/>
        <v>0</v>
      </c>
      <c r="F352" s="64">
        <f t="shared" si="122"/>
        <v>0</v>
      </c>
    </row>
    <row r="353" spans="1:6" s="25" customFormat="1" ht="28.15" hidden="1" customHeight="1" x14ac:dyDescent="0.25">
      <c r="A353" s="48"/>
      <c r="B353" s="125" t="s">
        <v>83</v>
      </c>
      <c r="C353" s="136"/>
      <c r="D353" s="64">
        <f t="shared" ref="D353:F353" si="123">D354+D355+D356</f>
        <v>0</v>
      </c>
      <c r="E353" s="64">
        <f t="shared" si="123"/>
        <v>0</v>
      </c>
      <c r="F353" s="64">
        <f t="shared" si="123"/>
        <v>0</v>
      </c>
    </row>
    <row r="354" spans="1:6" s="25" customFormat="1" ht="12.75" hidden="1" x14ac:dyDescent="0.25">
      <c r="A354" s="50"/>
      <c r="B354" s="50"/>
      <c r="C354" s="23" t="s">
        <v>76</v>
      </c>
      <c r="D354" s="65"/>
      <c r="E354" s="65"/>
      <c r="F354" s="65"/>
    </row>
    <row r="355" spans="1:6" s="25" customFormat="1" ht="12.75" hidden="1" x14ac:dyDescent="0.25">
      <c r="A355" s="50"/>
      <c r="B355" s="50"/>
      <c r="C355" s="23" t="s">
        <v>74</v>
      </c>
      <c r="D355" s="65"/>
      <c r="E355" s="65"/>
      <c r="F355" s="65"/>
    </row>
    <row r="356" spans="1:6" s="25" customFormat="1" ht="12.75" hidden="1" x14ac:dyDescent="0.25">
      <c r="A356" s="50"/>
      <c r="B356" s="50"/>
      <c r="C356" s="23" t="s">
        <v>77</v>
      </c>
      <c r="D356" s="65"/>
      <c r="E356" s="65"/>
      <c r="F356" s="65"/>
    </row>
    <row r="357" spans="1:6" s="25" customFormat="1" ht="31.9" hidden="1" customHeight="1" x14ac:dyDescent="0.25">
      <c r="A357" s="50"/>
      <c r="B357" s="137" t="s">
        <v>84</v>
      </c>
      <c r="C357" s="138"/>
      <c r="D357" s="64">
        <f t="shared" ref="D357:F357" si="124">D358+D359+D360</f>
        <v>0</v>
      </c>
      <c r="E357" s="64">
        <f t="shared" si="124"/>
        <v>0</v>
      </c>
      <c r="F357" s="64">
        <f t="shared" si="124"/>
        <v>0</v>
      </c>
    </row>
    <row r="358" spans="1:6" s="25" customFormat="1" ht="12.75" hidden="1" x14ac:dyDescent="0.25">
      <c r="A358" s="50"/>
      <c r="B358" s="50"/>
      <c r="C358" s="23" t="s">
        <v>76</v>
      </c>
      <c r="D358" s="65"/>
      <c r="E358" s="65"/>
      <c r="F358" s="65"/>
    </row>
    <row r="359" spans="1:6" s="25" customFormat="1" ht="12.75" hidden="1" x14ac:dyDescent="0.25">
      <c r="A359" s="50"/>
      <c r="B359" s="50"/>
      <c r="C359" s="23" t="s">
        <v>74</v>
      </c>
      <c r="D359" s="65"/>
      <c r="E359" s="65"/>
      <c r="F359" s="65"/>
    </row>
    <row r="360" spans="1:6" s="25" customFormat="1" ht="12.75" hidden="1" x14ac:dyDescent="0.25">
      <c r="A360" s="50"/>
      <c r="B360" s="50"/>
      <c r="C360" s="23" t="s">
        <v>77</v>
      </c>
      <c r="D360" s="65"/>
      <c r="E360" s="65"/>
      <c r="F360" s="65"/>
    </row>
    <row r="361" spans="1:6" s="25" customFormat="1" ht="18" hidden="1" customHeight="1" x14ac:dyDescent="0.25">
      <c r="A361" s="50"/>
      <c r="B361" s="137" t="s">
        <v>85</v>
      </c>
      <c r="C361" s="138"/>
      <c r="D361" s="64">
        <f t="shared" ref="D361:F361" si="125">D362+D363+D364</f>
        <v>0</v>
      </c>
      <c r="E361" s="64">
        <f t="shared" si="125"/>
        <v>0</v>
      </c>
      <c r="F361" s="64">
        <f t="shared" si="125"/>
        <v>0</v>
      </c>
    </row>
    <row r="362" spans="1:6" s="25" customFormat="1" ht="12.75" hidden="1" x14ac:dyDescent="0.25">
      <c r="A362" s="50"/>
      <c r="B362" s="50"/>
      <c r="C362" s="23" t="s">
        <v>76</v>
      </c>
      <c r="D362" s="65"/>
      <c r="E362" s="65"/>
      <c r="F362" s="65"/>
    </row>
    <row r="363" spans="1:6" s="25" customFormat="1" ht="12.75" hidden="1" x14ac:dyDescent="0.25">
      <c r="A363" s="50"/>
      <c r="B363" s="50"/>
      <c r="C363" s="23" t="s">
        <v>74</v>
      </c>
      <c r="D363" s="65"/>
      <c r="E363" s="65"/>
      <c r="F363" s="65"/>
    </row>
    <row r="364" spans="1:6" s="25" customFormat="1" ht="12.75" hidden="1" x14ac:dyDescent="0.25">
      <c r="A364" s="50"/>
      <c r="B364" s="50"/>
      <c r="C364" s="23" t="s">
        <v>77</v>
      </c>
      <c r="D364" s="65"/>
      <c r="E364" s="65"/>
      <c r="F364" s="65"/>
    </row>
    <row r="365" spans="1:6" s="25" customFormat="1" ht="27.6" hidden="1" customHeight="1" x14ac:dyDescent="0.25">
      <c r="A365" s="50"/>
      <c r="B365" s="131" t="s">
        <v>86</v>
      </c>
      <c r="C365" s="132"/>
      <c r="D365" s="64">
        <f t="shared" ref="D365:F365" si="126">D366+D367+D368</f>
        <v>0</v>
      </c>
      <c r="E365" s="64">
        <f t="shared" si="126"/>
        <v>0</v>
      </c>
      <c r="F365" s="64">
        <f t="shared" si="126"/>
        <v>0</v>
      </c>
    </row>
    <row r="366" spans="1:6" s="25" customFormat="1" ht="12.75" hidden="1" x14ac:dyDescent="0.25">
      <c r="A366" s="50"/>
      <c r="B366" s="50"/>
      <c r="C366" s="23" t="s">
        <v>76</v>
      </c>
      <c r="D366" s="65"/>
      <c r="E366" s="65"/>
      <c r="F366" s="65"/>
    </row>
    <row r="367" spans="1:6" s="25" customFormat="1" ht="12.75" hidden="1" x14ac:dyDescent="0.25">
      <c r="A367" s="50"/>
      <c r="B367" s="50"/>
      <c r="C367" s="23" t="s">
        <v>74</v>
      </c>
      <c r="D367" s="65"/>
      <c r="E367" s="65"/>
      <c r="F367" s="65"/>
    </row>
    <row r="368" spans="1:6" s="25" customFormat="1" ht="12.75" hidden="1" x14ac:dyDescent="0.25">
      <c r="A368" s="50"/>
      <c r="B368" s="50"/>
      <c r="C368" s="23" t="s">
        <v>77</v>
      </c>
      <c r="D368" s="65"/>
      <c r="E368" s="65"/>
      <c r="F368" s="65"/>
    </row>
    <row r="369" spans="1:6" s="25" customFormat="1" ht="29.45" hidden="1" customHeight="1" x14ac:dyDescent="0.25">
      <c r="A369" s="50"/>
      <c r="B369" s="131" t="s">
        <v>87</v>
      </c>
      <c r="C369" s="132"/>
      <c r="D369" s="64">
        <f t="shared" ref="D369:F369" si="127">D370+D371+D372</f>
        <v>0</v>
      </c>
      <c r="E369" s="64">
        <f t="shared" si="127"/>
        <v>0</v>
      </c>
      <c r="F369" s="64">
        <f t="shared" si="127"/>
        <v>0</v>
      </c>
    </row>
    <row r="370" spans="1:6" s="25" customFormat="1" ht="12.75" hidden="1" x14ac:dyDescent="0.25">
      <c r="A370" s="50"/>
      <c r="B370" s="50"/>
      <c r="C370" s="23" t="s">
        <v>76</v>
      </c>
      <c r="D370" s="65"/>
      <c r="E370" s="65"/>
      <c r="F370" s="65"/>
    </row>
    <row r="371" spans="1:6" s="25" customFormat="1" ht="12.75" hidden="1" x14ac:dyDescent="0.25">
      <c r="A371" s="50"/>
      <c r="B371" s="50"/>
      <c r="C371" s="23" t="s">
        <v>74</v>
      </c>
      <c r="D371" s="65"/>
      <c r="E371" s="65"/>
      <c r="F371" s="65"/>
    </row>
    <row r="372" spans="1:6" s="25" customFormat="1" ht="12.75" hidden="1" x14ac:dyDescent="0.25">
      <c r="A372" s="50"/>
      <c r="B372" s="50"/>
      <c r="C372" s="23" t="s">
        <v>77</v>
      </c>
      <c r="D372" s="65"/>
      <c r="E372" s="65"/>
      <c r="F372" s="65"/>
    </row>
    <row r="373" spans="1:6" s="25" customFormat="1" ht="28.15" hidden="1" customHeight="1" x14ac:dyDescent="0.25">
      <c r="A373" s="50"/>
      <c r="B373" s="131" t="s">
        <v>88</v>
      </c>
      <c r="C373" s="132"/>
      <c r="D373" s="64">
        <f t="shared" ref="D373:F373" si="128">D374+D375+D376</f>
        <v>0</v>
      </c>
      <c r="E373" s="64">
        <f t="shared" si="128"/>
        <v>0</v>
      </c>
      <c r="F373" s="64">
        <f t="shared" si="128"/>
        <v>0</v>
      </c>
    </row>
    <row r="374" spans="1:6" s="25" customFormat="1" ht="12.75" hidden="1" x14ac:dyDescent="0.25">
      <c r="A374" s="50"/>
      <c r="B374" s="50"/>
      <c r="C374" s="23" t="s">
        <v>76</v>
      </c>
      <c r="D374" s="65"/>
      <c r="E374" s="65"/>
      <c r="F374" s="65"/>
    </row>
    <row r="375" spans="1:6" s="25" customFormat="1" ht="12.75" hidden="1" x14ac:dyDescent="0.25">
      <c r="A375" s="50"/>
      <c r="B375" s="50"/>
      <c r="C375" s="23" t="s">
        <v>74</v>
      </c>
      <c r="D375" s="65"/>
      <c r="E375" s="65"/>
      <c r="F375" s="65"/>
    </row>
    <row r="376" spans="1:6" s="25" customFormat="1" ht="12.75" hidden="1" x14ac:dyDescent="0.25">
      <c r="A376" s="50"/>
      <c r="B376" s="50"/>
      <c r="C376" s="23" t="s">
        <v>77</v>
      </c>
      <c r="D376" s="65"/>
      <c r="E376" s="65"/>
      <c r="F376" s="65"/>
    </row>
    <row r="377" spans="1:6" s="25" customFormat="1" ht="28.15" hidden="1" customHeight="1" x14ac:dyDescent="0.25">
      <c r="A377" s="50"/>
      <c r="B377" s="131" t="s">
        <v>89</v>
      </c>
      <c r="C377" s="132"/>
      <c r="D377" s="64">
        <f t="shared" ref="D377:F377" si="129">D378+D379+D380</f>
        <v>0</v>
      </c>
      <c r="E377" s="64">
        <f t="shared" si="129"/>
        <v>0</v>
      </c>
      <c r="F377" s="64">
        <f t="shared" si="129"/>
        <v>0</v>
      </c>
    </row>
    <row r="378" spans="1:6" s="25" customFormat="1" ht="12.75" hidden="1" x14ac:dyDescent="0.25">
      <c r="A378" s="50"/>
      <c r="B378" s="50"/>
      <c r="C378" s="23" t="s">
        <v>76</v>
      </c>
      <c r="D378" s="65"/>
      <c r="E378" s="65"/>
      <c r="F378" s="65"/>
    </row>
    <row r="379" spans="1:6" s="25" customFormat="1" ht="12.75" hidden="1" x14ac:dyDescent="0.25">
      <c r="A379" s="50"/>
      <c r="B379" s="50"/>
      <c r="C379" s="23" t="s">
        <v>74</v>
      </c>
      <c r="D379" s="65"/>
      <c r="E379" s="65"/>
      <c r="F379" s="65"/>
    </row>
    <row r="380" spans="1:6" s="25" customFormat="1" ht="12.75" hidden="1" x14ac:dyDescent="0.25">
      <c r="A380" s="50"/>
      <c r="B380" s="50"/>
      <c r="C380" s="23" t="s">
        <v>77</v>
      </c>
      <c r="D380" s="65"/>
      <c r="E380" s="65"/>
      <c r="F380" s="65"/>
    </row>
    <row r="381" spans="1:6" s="32" customFormat="1" ht="25.15" hidden="1" customHeight="1" x14ac:dyDescent="0.25">
      <c r="A381" s="50"/>
      <c r="B381" s="131" t="s">
        <v>90</v>
      </c>
      <c r="C381" s="132"/>
      <c r="D381" s="64">
        <f t="shared" ref="D381:F381" si="130">D382+D383</f>
        <v>0</v>
      </c>
      <c r="E381" s="64">
        <f t="shared" si="130"/>
        <v>0</v>
      </c>
      <c r="F381" s="64">
        <f t="shared" si="130"/>
        <v>0</v>
      </c>
    </row>
    <row r="382" spans="1:6" s="32" customFormat="1" ht="12.75" hidden="1" x14ac:dyDescent="0.25">
      <c r="A382" s="50"/>
      <c r="B382" s="50"/>
      <c r="C382" s="23" t="s">
        <v>76</v>
      </c>
      <c r="D382" s="65"/>
      <c r="E382" s="65"/>
      <c r="F382" s="65"/>
    </row>
    <row r="383" spans="1:6" s="32" customFormat="1" ht="12.75" hidden="1" x14ac:dyDescent="0.25">
      <c r="A383" s="50"/>
      <c r="B383" s="50"/>
      <c r="C383" s="23" t="s">
        <v>74</v>
      </c>
      <c r="D383" s="65"/>
      <c r="E383" s="65"/>
      <c r="F383" s="65"/>
    </row>
    <row r="384" spans="1:6" s="32" customFormat="1" ht="27" hidden="1" customHeight="1" x14ac:dyDescent="0.25">
      <c r="A384" s="50"/>
      <c r="B384" s="131" t="s">
        <v>91</v>
      </c>
      <c r="C384" s="132"/>
      <c r="D384" s="64">
        <f t="shared" ref="D384:F384" si="131">D385+D386+D387</f>
        <v>0</v>
      </c>
      <c r="E384" s="64">
        <f t="shared" si="131"/>
        <v>0</v>
      </c>
      <c r="F384" s="64">
        <f t="shared" si="131"/>
        <v>0</v>
      </c>
    </row>
    <row r="385" spans="1:6" s="32" customFormat="1" ht="12.75" hidden="1" x14ac:dyDescent="0.25">
      <c r="A385" s="50"/>
      <c r="B385" s="50"/>
      <c r="C385" s="23" t="s">
        <v>76</v>
      </c>
      <c r="D385" s="65"/>
      <c r="E385" s="65"/>
      <c r="F385" s="65"/>
    </row>
    <row r="386" spans="1:6" s="32" customFormat="1" ht="12.75" hidden="1" x14ac:dyDescent="0.25">
      <c r="A386" s="50"/>
      <c r="B386" s="50"/>
      <c r="C386" s="23" t="s">
        <v>74</v>
      </c>
      <c r="D386" s="65"/>
      <c r="E386" s="65"/>
      <c r="F386" s="65"/>
    </row>
    <row r="387" spans="1:6" s="32" customFormat="1" ht="12.75" hidden="1" x14ac:dyDescent="0.25">
      <c r="A387" s="50"/>
      <c r="B387" s="50"/>
      <c r="C387" s="23" t="s">
        <v>77</v>
      </c>
      <c r="D387" s="65"/>
      <c r="E387" s="65"/>
      <c r="F387" s="65"/>
    </row>
    <row r="388" spans="1:6" s="9" customFormat="1" ht="35.450000000000003" customHeight="1" x14ac:dyDescent="0.2">
      <c r="A388" s="145" t="s">
        <v>169</v>
      </c>
      <c r="B388" s="146"/>
      <c r="C388" s="146"/>
      <c r="D388" s="70">
        <f>D389+D445</f>
        <v>2520000</v>
      </c>
      <c r="E388" s="70">
        <f t="shared" ref="E388:F388" si="132">E389+E445</f>
        <v>0</v>
      </c>
      <c r="F388" s="70">
        <f t="shared" si="132"/>
        <v>2520000</v>
      </c>
    </row>
    <row r="389" spans="1:6" s="51" customFormat="1" ht="18" x14ac:dyDescent="0.25">
      <c r="A389" s="126" t="s">
        <v>166</v>
      </c>
      <c r="B389" s="121"/>
      <c r="C389" s="121"/>
      <c r="D389" s="8">
        <f>D401+D440</f>
        <v>2520000</v>
      </c>
      <c r="E389" s="8">
        <f t="shared" ref="E389:F389" si="133">E401+E440</f>
        <v>0</v>
      </c>
      <c r="F389" s="8">
        <f t="shared" si="133"/>
        <v>2520000</v>
      </c>
    </row>
    <row r="390" spans="1:6" s="9" customFormat="1" ht="18.600000000000001" hidden="1" customHeight="1" x14ac:dyDescent="0.2">
      <c r="A390" s="13" t="s">
        <v>7</v>
      </c>
      <c r="B390" s="19"/>
      <c r="C390" s="20"/>
      <c r="D390" s="60">
        <f t="shared" ref="D390" si="134">D391+D399</f>
        <v>0</v>
      </c>
      <c r="E390" s="60"/>
      <c r="F390" s="60"/>
    </row>
    <row r="391" spans="1:6" s="9" customFormat="1" ht="18.600000000000001" hidden="1" customHeight="1" x14ac:dyDescent="0.2">
      <c r="A391" s="13" t="s">
        <v>8</v>
      </c>
      <c r="B391" s="16"/>
      <c r="C391" s="20"/>
      <c r="D391" s="60">
        <f t="shared" ref="D391" si="135">D392+D394+D397+D398</f>
        <v>0</v>
      </c>
      <c r="E391" s="60"/>
      <c r="F391" s="60"/>
    </row>
    <row r="392" spans="1:6" s="9" customFormat="1" ht="16.899999999999999" hidden="1" customHeight="1" x14ac:dyDescent="0.2">
      <c r="A392" s="21"/>
      <c r="B392" s="15" t="s">
        <v>9</v>
      </c>
      <c r="C392" s="16"/>
      <c r="D392" s="60">
        <f t="shared" ref="D392" si="136">D393</f>
        <v>0</v>
      </c>
      <c r="E392" s="60"/>
      <c r="F392" s="60"/>
    </row>
    <row r="393" spans="1:6" s="25" customFormat="1" ht="18" hidden="1" customHeight="1" x14ac:dyDescent="0.2">
      <c r="A393" s="22"/>
      <c r="B393" s="23"/>
      <c r="C393" s="24" t="s">
        <v>10</v>
      </c>
      <c r="D393" s="62"/>
      <c r="E393" s="62"/>
      <c r="F393" s="61"/>
    </row>
    <row r="394" spans="1:6" s="9" customFormat="1" ht="13.9" hidden="1" customHeight="1" x14ac:dyDescent="0.2">
      <c r="A394" s="21"/>
      <c r="B394" s="15" t="s">
        <v>11</v>
      </c>
      <c r="C394" s="16"/>
      <c r="D394" s="63">
        <f t="shared" ref="D394" si="137">D395+D396</f>
        <v>0</v>
      </c>
      <c r="E394" s="63"/>
      <c r="F394" s="63"/>
    </row>
    <row r="395" spans="1:6" s="9" customFormat="1" ht="19.149999999999999" hidden="1" customHeight="1" x14ac:dyDescent="0.2">
      <c r="A395" s="21"/>
      <c r="B395" s="15"/>
      <c r="C395" s="16" t="s">
        <v>12</v>
      </c>
      <c r="D395" s="61"/>
      <c r="E395" s="61"/>
      <c r="F395" s="61"/>
    </row>
    <row r="396" spans="1:6" s="28" customFormat="1" ht="26.25" hidden="1" customHeight="1" x14ac:dyDescent="0.25">
      <c r="A396" s="26"/>
      <c r="B396" s="23"/>
      <c r="C396" s="27" t="s">
        <v>13</v>
      </c>
      <c r="D396" s="62"/>
      <c r="E396" s="62"/>
      <c r="F396" s="62"/>
    </row>
    <row r="397" spans="1:6" s="9" customFormat="1" ht="15.6" hidden="1" customHeight="1" x14ac:dyDescent="0.2">
      <c r="A397" s="17"/>
      <c r="B397" s="15" t="s">
        <v>14</v>
      </c>
      <c r="C397" s="16"/>
      <c r="D397" s="61"/>
      <c r="E397" s="61"/>
      <c r="F397" s="61"/>
    </row>
    <row r="398" spans="1:6" s="9" customFormat="1" ht="15.6" hidden="1" customHeight="1" x14ac:dyDescent="0.2">
      <c r="A398" s="17"/>
      <c r="B398" s="15" t="s">
        <v>15</v>
      </c>
      <c r="C398" s="16"/>
      <c r="D398" s="61"/>
      <c r="E398" s="61"/>
      <c r="F398" s="61"/>
    </row>
    <row r="399" spans="1:6" s="9" customFormat="1" ht="18.600000000000001" hidden="1" customHeight="1" x14ac:dyDescent="0.2">
      <c r="A399" s="17" t="s">
        <v>16</v>
      </c>
      <c r="B399" s="15"/>
      <c r="C399" s="16"/>
      <c r="D399" s="60">
        <f t="shared" ref="D399" si="138">D400</f>
        <v>0</v>
      </c>
      <c r="E399" s="60"/>
      <c r="F399" s="60"/>
    </row>
    <row r="400" spans="1:6" s="9" customFormat="1" ht="14.25" hidden="1" customHeight="1" x14ac:dyDescent="0.2">
      <c r="A400" s="17"/>
      <c r="B400" s="15" t="s">
        <v>17</v>
      </c>
      <c r="C400" s="16"/>
      <c r="D400" s="61"/>
      <c r="E400" s="61"/>
      <c r="F400" s="61"/>
    </row>
    <row r="401" spans="1:6" s="9" customFormat="1" x14ac:dyDescent="0.2">
      <c r="A401" s="123" t="s">
        <v>167</v>
      </c>
      <c r="B401" s="123"/>
      <c r="C401" s="123"/>
      <c r="D401" s="60">
        <f>D402+D426</f>
        <v>400000</v>
      </c>
      <c r="E401" s="60">
        <f t="shared" ref="E401:F401" si="139">E402+E426</f>
        <v>0</v>
      </c>
      <c r="F401" s="60">
        <f t="shared" si="139"/>
        <v>400000</v>
      </c>
    </row>
    <row r="402" spans="1:6" s="9" customFormat="1" x14ac:dyDescent="0.2">
      <c r="A402" s="123" t="s">
        <v>162</v>
      </c>
      <c r="B402" s="123"/>
      <c r="C402" s="123"/>
      <c r="D402" s="60">
        <f t="shared" ref="D402:F402" si="140">SUM(D403:D416)</f>
        <v>351475</v>
      </c>
      <c r="E402" s="60">
        <f t="shared" si="140"/>
        <v>0</v>
      </c>
      <c r="F402" s="60">
        <f t="shared" si="140"/>
        <v>351475</v>
      </c>
    </row>
    <row r="403" spans="1:6" s="9" customFormat="1" ht="18.600000000000001" hidden="1" customHeight="1" x14ac:dyDescent="0.2">
      <c r="A403" s="21"/>
      <c r="B403" s="15" t="s">
        <v>18</v>
      </c>
      <c r="C403" s="16"/>
      <c r="D403" s="61"/>
      <c r="E403" s="61"/>
      <c r="F403" s="61"/>
    </row>
    <row r="404" spans="1:6" s="9" customFormat="1" ht="18.600000000000001" hidden="1" customHeight="1" x14ac:dyDescent="0.2">
      <c r="A404" s="21"/>
      <c r="B404" s="15" t="s">
        <v>19</v>
      </c>
      <c r="C404" s="16"/>
      <c r="D404" s="61"/>
      <c r="E404" s="61"/>
      <c r="F404" s="61"/>
    </row>
    <row r="405" spans="1:6" s="9" customFormat="1" ht="18" hidden="1" customHeight="1" x14ac:dyDescent="0.2">
      <c r="A405" s="21"/>
      <c r="B405" s="130" t="s">
        <v>20</v>
      </c>
      <c r="C405" s="130"/>
      <c r="D405" s="61"/>
      <c r="E405" s="61"/>
      <c r="F405" s="61"/>
    </row>
    <row r="406" spans="1:6" s="9" customFormat="1" ht="18.600000000000001" hidden="1" customHeight="1" x14ac:dyDescent="0.2">
      <c r="A406" s="21"/>
      <c r="B406" s="15" t="s">
        <v>21</v>
      </c>
      <c r="C406" s="16"/>
      <c r="D406" s="61"/>
      <c r="E406" s="61"/>
      <c r="F406" s="62"/>
    </row>
    <row r="407" spans="1:6" s="9" customFormat="1" ht="18.600000000000001" hidden="1" customHeight="1" x14ac:dyDescent="0.2">
      <c r="A407" s="29"/>
      <c r="B407" s="15" t="s">
        <v>22</v>
      </c>
      <c r="C407" s="16"/>
      <c r="D407" s="61"/>
      <c r="E407" s="61"/>
      <c r="F407" s="61"/>
    </row>
    <row r="408" spans="1:6" s="9" customFormat="1" ht="32.25" hidden="1" customHeight="1" x14ac:dyDescent="0.2">
      <c r="A408" s="30"/>
      <c r="B408" s="125" t="s">
        <v>23</v>
      </c>
      <c r="C408" s="125"/>
      <c r="D408" s="61"/>
      <c r="E408" s="61"/>
      <c r="F408" s="61"/>
    </row>
    <row r="409" spans="1:6" s="9" customFormat="1" ht="27.6" hidden="1" customHeight="1" x14ac:dyDescent="0.2">
      <c r="A409" s="30"/>
      <c r="B409" s="124" t="s">
        <v>24</v>
      </c>
      <c r="C409" s="124"/>
      <c r="D409" s="61"/>
      <c r="E409" s="61"/>
      <c r="F409" s="61"/>
    </row>
    <row r="410" spans="1:6" s="9" customFormat="1" ht="26.45" customHeight="1" x14ac:dyDescent="0.2">
      <c r="A410" s="30"/>
      <c r="B410" s="125" t="s">
        <v>25</v>
      </c>
      <c r="C410" s="125"/>
      <c r="D410" s="61">
        <v>20000</v>
      </c>
      <c r="E410" s="61">
        <f>F410-D410</f>
        <v>0</v>
      </c>
      <c r="F410" s="61">
        <v>20000</v>
      </c>
    </row>
    <row r="411" spans="1:6" s="9" customFormat="1" ht="18.600000000000001" hidden="1" customHeight="1" x14ac:dyDescent="0.2">
      <c r="A411" s="30"/>
      <c r="B411" s="129" t="s">
        <v>26</v>
      </c>
      <c r="C411" s="129"/>
      <c r="D411" s="61"/>
      <c r="E411" s="61">
        <f t="shared" ref="E411:E416" si="141">F411-D411</f>
        <v>0</v>
      </c>
      <c r="F411" s="61"/>
    </row>
    <row r="412" spans="1:6" s="9" customFormat="1" ht="27.6" hidden="1" customHeight="1" x14ac:dyDescent="0.2">
      <c r="A412" s="30"/>
      <c r="B412" s="125" t="s">
        <v>27</v>
      </c>
      <c r="C412" s="125"/>
      <c r="D412" s="61"/>
      <c r="E412" s="61">
        <f t="shared" si="141"/>
        <v>0</v>
      </c>
      <c r="F412" s="61"/>
    </row>
    <row r="413" spans="1:6" s="9" customFormat="1" ht="30" hidden="1" customHeight="1" x14ac:dyDescent="0.2">
      <c r="A413" s="30"/>
      <c r="B413" s="124" t="s">
        <v>28</v>
      </c>
      <c r="C413" s="124"/>
      <c r="D413" s="61"/>
      <c r="E413" s="61">
        <f t="shared" si="141"/>
        <v>0</v>
      </c>
      <c r="F413" s="61"/>
    </row>
    <row r="414" spans="1:6" s="9" customFormat="1" ht="28.15" hidden="1" customHeight="1" x14ac:dyDescent="0.2">
      <c r="A414" s="30"/>
      <c r="B414" s="124" t="s">
        <v>29</v>
      </c>
      <c r="C414" s="124"/>
      <c r="D414" s="61"/>
      <c r="E414" s="61">
        <f t="shared" si="141"/>
        <v>0</v>
      </c>
      <c r="F414" s="61"/>
    </row>
    <row r="415" spans="1:6" s="9" customFormat="1" ht="18.600000000000001" hidden="1" customHeight="1" x14ac:dyDescent="0.2">
      <c r="A415" s="30"/>
      <c r="B415" s="15" t="s">
        <v>30</v>
      </c>
      <c r="C415" s="16"/>
      <c r="D415" s="61"/>
      <c r="E415" s="61">
        <f t="shared" si="141"/>
        <v>0</v>
      </c>
      <c r="F415" s="61"/>
    </row>
    <row r="416" spans="1:6" s="9" customFormat="1" ht="18.600000000000001" customHeight="1" x14ac:dyDescent="0.2">
      <c r="A416" s="29"/>
      <c r="B416" s="15" t="s">
        <v>31</v>
      </c>
      <c r="C416" s="16"/>
      <c r="D416" s="61">
        <v>331475</v>
      </c>
      <c r="E416" s="61">
        <f t="shared" si="141"/>
        <v>0</v>
      </c>
      <c r="F416" s="61">
        <v>331475</v>
      </c>
    </row>
    <row r="417" spans="1:6" s="9" customFormat="1" ht="15" hidden="1" customHeight="1" x14ac:dyDescent="0.2">
      <c r="A417" s="21" t="s">
        <v>32</v>
      </c>
      <c r="B417" s="16"/>
      <c r="C417" s="31"/>
      <c r="D417" s="60">
        <f t="shared" ref="D417" si="142">D418</f>
        <v>0</v>
      </c>
      <c r="E417" s="60"/>
      <c r="F417" s="60"/>
    </row>
    <row r="418" spans="1:6" s="9" customFormat="1" ht="14.45" hidden="1" customHeight="1" x14ac:dyDescent="0.2">
      <c r="A418" s="29"/>
      <c r="B418" s="19" t="s">
        <v>33</v>
      </c>
      <c r="C418" s="16"/>
      <c r="D418" s="61"/>
      <c r="E418" s="61"/>
      <c r="F418" s="62"/>
    </row>
    <row r="419" spans="1:6" s="9" customFormat="1" ht="18.600000000000001" hidden="1" customHeight="1" x14ac:dyDescent="0.2">
      <c r="A419" s="21" t="s">
        <v>34</v>
      </c>
      <c r="B419" s="16"/>
      <c r="C419" s="19"/>
      <c r="D419" s="60">
        <f t="shared" ref="D419" si="143">D420</f>
        <v>0</v>
      </c>
      <c r="E419" s="60"/>
      <c r="F419" s="60"/>
    </row>
    <row r="420" spans="1:6" s="9" customFormat="1" ht="16.5" hidden="1" customHeight="1" x14ac:dyDescent="0.2">
      <c r="A420" s="21"/>
      <c r="B420" s="19" t="s">
        <v>35</v>
      </c>
      <c r="C420" s="16"/>
      <c r="D420" s="61"/>
      <c r="E420" s="61"/>
      <c r="F420" s="62"/>
    </row>
    <row r="421" spans="1:6" s="9" customFormat="1" ht="12.6" hidden="1" customHeight="1" x14ac:dyDescent="0.2">
      <c r="A421" s="21" t="s">
        <v>92</v>
      </c>
      <c r="B421" s="16"/>
      <c r="C421" s="19"/>
      <c r="D421" s="60">
        <f t="shared" ref="D421" si="144">D422+D423+D425</f>
        <v>0</v>
      </c>
      <c r="E421" s="60"/>
      <c r="F421" s="60"/>
    </row>
    <row r="422" spans="1:6" s="9" customFormat="1" hidden="1" x14ac:dyDescent="0.2">
      <c r="A422" s="21"/>
      <c r="B422" s="16" t="s">
        <v>36</v>
      </c>
      <c r="C422" s="19"/>
      <c r="D422" s="61"/>
      <c r="E422" s="61"/>
      <c r="F422" s="62"/>
    </row>
    <row r="423" spans="1:6" s="32" customFormat="1" ht="12.75" hidden="1" x14ac:dyDescent="0.25">
      <c r="A423" s="22"/>
      <c r="B423" s="120" t="s">
        <v>93</v>
      </c>
      <c r="C423" s="121"/>
      <c r="D423" s="60">
        <f t="shared" ref="D423" si="145">D424</f>
        <v>0</v>
      </c>
      <c r="E423" s="60"/>
      <c r="F423" s="60"/>
    </row>
    <row r="424" spans="1:6" s="32" customFormat="1" ht="33" hidden="1" customHeight="1" x14ac:dyDescent="0.2">
      <c r="A424" s="22"/>
      <c r="B424" s="33"/>
      <c r="C424" s="33" t="s">
        <v>38</v>
      </c>
      <c r="D424" s="61"/>
      <c r="E424" s="61"/>
      <c r="F424" s="62"/>
    </row>
    <row r="425" spans="1:6" s="9" customFormat="1" ht="15" hidden="1" customHeight="1" x14ac:dyDescent="0.2">
      <c r="A425" s="21"/>
      <c r="B425" s="15" t="s">
        <v>39</v>
      </c>
      <c r="C425" s="16"/>
      <c r="D425" s="61"/>
      <c r="E425" s="61"/>
      <c r="F425" s="61"/>
    </row>
    <row r="426" spans="1:6" s="9" customFormat="1" x14ac:dyDescent="0.2">
      <c r="A426" s="123" t="s">
        <v>164</v>
      </c>
      <c r="B426" s="123"/>
      <c r="C426" s="123"/>
      <c r="D426" s="60">
        <f t="shared" ref="D426:F426" si="146">D428+D429+D427</f>
        <v>48525</v>
      </c>
      <c r="E426" s="60">
        <f t="shared" si="146"/>
        <v>0</v>
      </c>
      <c r="F426" s="60">
        <f t="shared" si="146"/>
        <v>48525</v>
      </c>
    </row>
    <row r="427" spans="1:6" s="9" customFormat="1" ht="18.600000000000001" customHeight="1" x14ac:dyDescent="0.2">
      <c r="A427" s="13"/>
      <c r="B427" s="15" t="s">
        <v>40</v>
      </c>
      <c r="C427" s="16"/>
      <c r="D427" s="61">
        <v>48525</v>
      </c>
      <c r="E427" s="61">
        <f>F427-D427</f>
        <v>0</v>
      </c>
      <c r="F427" s="62">
        <v>48525</v>
      </c>
    </row>
    <row r="428" spans="1:6" s="9" customFormat="1" ht="30.6" hidden="1" customHeight="1" x14ac:dyDescent="0.2">
      <c r="A428" s="13"/>
      <c r="B428" s="124" t="s">
        <v>95</v>
      </c>
      <c r="C428" s="124"/>
      <c r="D428" s="61"/>
      <c r="E428" s="61"/>
      <c r="F428" s="61"/>
    </row>
    <row r="429" spans="1:6" s="9" customFormat="1" ht="18.600000000000001" hidden="1" customHeight="1" x14ac:dyDescent="0.2">
      <c r="A429" s="13"/>
      <c r="B429" s="15" t="s">
        <v>42</v>
      </c>
      <c r="C429" s="16"/>
      <c r="D429" s="61"/>
      <c r="E429" s="61"/>
      <c r="F429" s="61"/>
    </row>
    <row r="430" spans="1:6" s="25" customFormat="1" ht="13.9" hidden="1" customHeight="1" x14ac:dyDescent="0.25">
      <c r="A430" s="22" t="s">
        <v>47</v>
      </c>
      <c r="B430" s="36"/>
      <c r="C430" s="37"/>
      <c r="D430" s="64">
        <f t="shared" ref="D430" si="147">D431+D434</f>
        <v>0</v>
      </c>
      <c r="E430" s="64"/>
      <c r="F430" s="64"/>
    </row>
    <row r="431" spans="1:6" s="28" customFormat="1" ht="22.15" hidden="1" customHeight="1" x14ac:dyDescent="0.25">
      <c r="A431" s="127" t="s">
        <v>96</v>
      </c>
      <c r="B431" s="127"/>
      <c r="C431" s="127"/>
      <c r="D431" s="64">
        <f t="shared" ref="D431:D432" si="148">D432</f>
        <v>0</v>
      </c>
      <c r="E431" s="64"/>
      <c r="F431" s="64"/>
    </row>
    <row r="432" spans="1:6" s="28" customFormat="1" ht="30.75" hidden="1" customHeight="1" x14ac:dyDescent="0.25">
      <c r="A432" s="38"/>
      <c r="B432" s="128" t="s">
        <v>97</v>
      </c>
      <c r="C432" s="128"/>
      <c r="D432" s="64">
        <f t="shared" si="148"/>
        <v>0</v>
      </c>
      <c r="E432" s="64"/>
      <c r="F432" s="64"/>
    </row>
    <row r="433" spans="1:6" s="28" customFormat="1" ht="30.75" hidden="1" customHeight="1" x14ac:dyDescent="0.2">
      <c r="A433" s="38"/>
      <c r="B433" s="39"/>
      <c r="C433" s="40" t="s">
        <v>48</v>
      </c>
      <c r="D433" s="61"/>
      <c r="E433" s="61"/>
      <c r="F433" s="61"/>
    </row>
    <row r="434" spans="1:6" s="25" customFormat="1" ht="18" hidden="1" customHeight="1" x14ac:dyDescent="0.25">
      <c r="A434" s="22" t="s">
        <v>51</v>
      </c>
      <c r="B434" s="40"/>
      <c r="C434" s="40"/>
      <c r="D434" s="60">
        <f t="shared" ref="D434" si="149">D435+D436</f>
        <v>0</v>
      </c>
      <c r="E434" s="60"/>
      <c r="F434" s="60"/>
    </row>
    <row r="435" spans="1:6" s="28" customFormat="1" ht="29.25" hidden="1" customHeight="1" x14ac:dyDescent="0.2">
      <c r="A435" s="22"/>
      <c r="B435" s="125" t="s">
        <v>52</v>
      </c>
      <c r="C435" s="125"/>
      <c r="D435" s="61"/>
      <c r="E435" s="61"/>
      <c r="F435" s="62"/>
    </row>
    <row r="436" spans="1:6" s="28" customFormat="1" ht="23.45" hidden="1" customHeight="1" x14ac:dyDescent="0.2">
      <c r="A436" s="22"/>
      <c r="B436" s="125" t="s">
        <v>53</v>
      </c>
      <c r="C436" s="121"/>
      <c r="D436" s="61"/>
      <c r="E436" s="61"/>
      <c r="F436" s="61"/>
    </row>
    <row r="437" spans="1:6" s="9" customFormat="1" ht="18.600000000000001" hidden="1" customHeight="1" x14ac:dyDescent="0.2">
      <c r="A437" s="17" t="s">
        <v>98</v>
      </c>
      <c r="B437" s="19"/>
      <c r="C437" s="19"/>
      <c r="D437" s="64">
        <f t="shared" ref="D437" si="150">D438+D439</f>
        <v>0</v>
      </c>
      <c r="E437" s="64"/>
      <c r="F437" s="64"/>
    </row>
    <row r="438" spans="1:6" s="9" customFormat="1" ht="18.600000000000001" hidden="1" customHeight="1" x14ac:dyDescent="0.2">
      <c r="A438" s="17"/>
      <c r="B438" s="19" t="s">
        <v>56</v>
      </c>
      <c r="C438" s="19"/>
      <c r="D438" s="61"/>
      <c r="E438" s="61"/>
      <c r="F438" s="61"/>
    </row>
    <row r="439" spans="1:6" s="9" customFormat="1" ht="45.6" hidden="1" customHeight="1" x14ac:dyDescent="0.2">
      <c r="A439" s="17"/>
      <c r="B439" s="122" t="s">
        <v>99</v>
      </c>
      <c r="C439" s="122"/>
      <c r="D439" s="61"/>
      <c r="E439" s="61"/>
      <c r="F439" s="62"/>
    </row>
    <row r="440" spans="1:6" s="9" customFormat="1" x14ac:dyDescent="0.2">
      <c r="A440" s="123" t="s">
        <v>168</v>
      </c>
      <c r="B440" s="123"/>
      <c r="C440" s="123"/>
      <c r="D440" s="60">
        <f t="shared" ref="D440:F440" si="151">D441+D442+D443+D444</f>
        <v>2120000</v>
      </c>
      <c r="E440" s="60">
        <f t="shared" si="151"/>
        <v>0</v>
      </c>
      <c r="F440" s="60">
        <f t="shared" si="151"/>
        <v>2120000</v>
      </c>
    </row>
    <row r="441" spans="1:6" s="9" customFormat="1" x14ac:dyDescent="0.2">
      <c r="A441" s="17"/>
      <c r="B441" s="15" t="s">
        <v>60</v>
      </c>
      <c r="C441" s="16"/>
      <c r="D441" s="61">
        <v>2120000</v>
      </c>
      <c r="E441" s="61">
        <f>F441-D441</f>
        <v>0</v>
      </c>
      <c r="F441" s="61">
        <v>2120000</v>
      </c>
    </row>
    <row r="442" spans="1:6" s="9" customFormat="1" ht="39" hidden="1" customHeight="1" x14ac:dyDescent="0.2">
      <c r="A442" s="17"/>
      <c r="B442" s="124" t="s">
        <v>61</v>
      </c>
      <c r="C442" s="124"/>
      <c r="D442" s="61"/>
      <c r="E442" s="61"/>
      <c r="F442" s="62"/>
    </row>
    <row r="443" spans="1:6" s="9" customFormat="1" ht="18" hidden="1" customHeight="1" x14ac:dyDescent="0.2">
      <c r="A443" s="17"/>
      <c r="B443" s="124" t="s">
        <v>63</v>
      </c>
      <c r="C443" s="124"/>
      <c r="D443" s="61"/>
      <c r="E443" s="61"/>
      <c r="F443" s="61"/>
    </row>
    <row r="444" spans="1:6" s="9" customFormat="1" ht="30.6" hidden="1" customHeight="1" x14ac:dyDescent="0.2">
      <c r="A444" s="17"/>
      <c r="B444" s="125" t="s">
        <v>73</v>
      </c>
      <c r="C444" s="121"/>
      <c r="D444" s="61"/>
      <c r="E444" s="61"/>
      <c r="F444" s="62"/>
    </row>
    <row r="445" spans="1:6" s="51" customFormat="1" ht="18" x14ac:dyDescent="0.25">
      <c r="A445" s="126" t="s">
        <v>171</v>
      </c>
      <c r="B445" s="121"/>
      <c r="C445" s="121"/>
      <c r="D445" s="59">
        <f t="shared" ref="D445:F445" si="152">D446+D454+D458+D463+D481+D543</f>
        <v>0</v>
      </c>
      <c r="E445" s="59">
        <f t="shared" si="152"/>
        <v>0</v>
      </c>
      <c r="F445" s="59">
        <f t="shared" si="152"/>
        <v>0</v>
      </c>
    </row>
    <row r="446" spans="1:6" s="9" customFormat="1" ht="13.9" hidden="1" customHeight="1" x14ac:dyDescent="0.2">
      <c r="A446" s="10" t="s">
        <v>101</v>
      </c>
      <c r="B446" s="11"/>
      <c r="C446" s="12"/>
      <c r="D446" s="60">
        <f t="shared" ref="D446:F447" si="153">D447</f>
        <v>0</v>
      </c>
      <c r="E446" s="60">
        <f t="shared" si="153"/>
        <v>0</v>
      </c>
      <c r="F446" s="60">
        <f t="shared" si="153"/>
        <v>0</v>
      </c>
    </row>
    <row r="447" spans="1:6" s="9" customFormat="1" ht="14.45" hidden="1" customHeight="1" x14ac:dyDescent="0.2">
      <c r="A447" s="17" t="s">
        <v>102</v>
      </c>
      <c r="B447" s="18"/>
      <c r="C447" s="19"/>
      <c r="D447" s="60">
        <f t="shared" si="153"/>
        <v>0</v>
      </c>
      <c r="E447" s="60">
        <f t="shared" si="153"/>
        <v>0</v>
      </c>
      <c r="F447" s="60">
        <f t="shared" si="153"/>
        <v>0</v>
      </c>
    </row>
    <row r="448" spans="1:6" s="9" customFormat="1" ht="18.600000000000001" hidden="1" customHeight="1" x14ac:dyDescent="0.2">
      <c r="A448" s="17" t="s">
        <v>103</v>
      </c>
      <c r="B448" s="19"/>
      <c r="C448" s="19"/>
      <c r="D448" s="60">
        <f t="shared" ref="D448:F448" si="154">D449+D452</f>
        <v>0</v>
      </c>
      <c r="E448" s="60">
        <f t="shared" si="154"/>
        <v>0</v>
      </c>
      <c r="F448" s="60">
        <f t="shared" si="154"/>
        <v>0</v>
      </c>
    </row>
    <row r="449" spans="1:6" s="9" customFormat="1" hidden="1" x14ac:dyDescent="0.2">
      <c r="A449" s="21" t="s">
        <v>104</v>
      </c>
      <c r="B449" s="16"/>
      <c r="C449" s="19"/>
      <c r="D449" s="60">
        <f t="shared" ref="D449:F450" si="155">D450</f>
        <v>0</v>
      </c>
      <c r="E449" s="60">
        <f t="shared" si="155"/>
        <v>0</v>
      </c>
      <c r="F449" s="60">
        <f t="shared" si="155"/>
        <v>0</v>
      </c>
    </row>
    <row r="450" spans="1:6" s="32" customFormat="1" ht="27.6" hidden="1" customHeight="1" x14ac:dyDescent="0.25">
      <c r="A450" s="22"/>
      <c r="B450" s="120" t="s">
        <v>105</v>
      </c>
      <c r="C450" s="121"/>
      <c r="D450" s="64">
        <f t="shared" si="155"/>
        <v>0</v>
      </c>
      <c r="E450" s="64">
        <f t="shared" si="155"/>
        <v>0</v>
      </c>
      <c r="F450" s="64">
        <f t="shared" si="155"/>
        <v>0</v>
      </c>
    </row>
    <row r="451" spans="1:6" s="32" customFormat="1" ht="27" hidden="1" customHeight="1" x14ac:dyDescent="0.25">
      <c r="A451" s="22"/>
      <c r="B451" s="33"/>
      <c r="C451" s="33" t="s">
        <v>37</v>
      </c>
      <c r="D451" s="62"/>
      <c r="E451" s="62"/>
      <c r="F451" s="62"/>
    </row>
    <row r="452" spans="1:6" s="9" customFormat="1" ht="18.600000000000001" hidden="1" customHeight="1" x14ac:dyDescent="0.2">
      <c r="A452" s="13" t="s">
        <v>106</v>
      </c>
      <c r="B452" s="14"/>
      <c r="C452" s="14"/>
      <c r="D452" s="60">
        <f t="shared" ref="D452:F452" si="156">D453</f>
        <v>0</v>
      </c>
      <c r="E452" s="60">
        <f t="shared" si="156"/>
        <v>0</v>
      </c>
      <c r="F452" s="60">
        <f t="shared" si="156"/>
        <v>0</v>
      </c>
    </row>
    <row r="453" spans="1:6" s="9" customFormat="1" ht="16.149999999999999" hidden="1" customHeight="1" x14ac:dyDescent="0.2">
      <c r="A453" s="19"/>
      <c r="B453" s="15" t="s">
        <v>41</v>
      </c>
      <c r="C453" s="15"/>
      <c r="D453" s="61"/>
      <c r="E453" s="61"/>
      <c r="F453" s="61"/>
    </row>
    <row r="454" spans="1:6" s="9" customFormat="1" ht="18.600000000000001" hidden="1" customHeight="1" x14ac:dyDescent="0.2">
      <c r="A454" s="21" t="s">
        <v>43</v>
      </c>
      <c r="B454" s="34"/>
      <c r="C454" s="35"/>
      <c r="D454" s="60">
        <f t="shared" ref="D454:F454" si="157">D455</f>
        <v>0</v>
      </c>
      <c r="E454" s="60">
        <f t="shared" si="157"/>
        <v>0</v>
      </c>
      <c r="F454" s="60">
        <f t="shared" si="157"/>
        <v>0</v>
      </c>
    </row>
    <row r="455" spans="1:6" s="9" customFormat="1" ht="18.600000000000001" hidden="1" customHeight="1" x14ac:dyDescent="0.2">
      <c r="A455" s="21" t="s">
        <v>44</v>
      </c>
      <c r="B455" s="16"/>
      <c r="C455" s="19"/>
      <c r="D455" s="60">
        <f t="shared" ref="D455:F455" si="158">D456+D457</f>
        <v>0</v>
      </c>
      <c r="E455" s="60">
        <f t="shared" si="158"/>
        <v>0</v>
      </c>
      <c r="F455" s="60">
        <f t="shared" si="158"/>
        <v>0</v>
      </c>
    </row>
    <row r="456" spans="1:6" s="9" customFormat="1" ht="18.600000000000001" hidden="1" customHeight="1" x14ac:dyDescent="0.2">
      <c r="A456" s="21"/>
      <c r="B456" s="19" t="s">
        <v>45</v>
      </c>
      <c r="C456" s="16"/>
      <c r="D456" s="61"/>
      <c r="E456" s="61"/>
      <c r="F456" s="61"/>
    </row>
    <row r="457" spans="1:6" s="9" customFormat="1" ht="18.600000000000001" hidden="1" customHeight="1" x14ac:dyDescent="0.2">
      <c r="A457" s="21"/>
      <c r="B457" s="19" t="s">
        <v>46</v>
      </c>
      <c r="C457" s="16"/>
      <c r="D457" s="61"/>
      <c r="E457" s="61"/>
      <c r="F457" s="61"/>
    </row>
    <row r="458" spans="1:6" s="28" customFormat="1" ht="18" hidden="1" customHeight="1" x14ac:dyDescent="0.25">
      <c r="A458" s="22" t="s">
        <v>107</v>
      </c>
      <c r="B458" s="36"/>
      <c r="C458" s="37"/>
      <c r="D458" s="64">
        <f t="shared" ref="D458:F458" si="159">D459</f>
        <v>0</v>
      </c>
      <c r="E458" s="64">
        <f t="shared" si="159"/>
        <v>0</v>
      </c>
      <c r="F458" s="64">
        <f t="shared" si="159"/>
        <v>0</v>
      </c>
    </row>
    <row r="459" spans="1:6" s="28" customFormat="1" ht="26.25" hidden="1" customHeight="1" x14ac:dyDescent="0.25">
      <c r="A459" s="127" t="s">
        <v>108</v>
      </c>
      <c r="B459" s="127"/>
      <c r="C459" s="127"/>
      <c r="D459" s="64">
        <f t="shared" ref="D459:F459" si="160">D460+D462</f>
        <v>0</v>
      </c>
      <c r="E459" s="64">
        <f t="shared" si="160"/>
        <v>0</v>
      </c>
      <c r="F459" s="64">
        <f t="shared" si="160"/>
        <v>0</v>
      </c>
    </row>
    <row r="460" spans="1:6" s="28" customFormat="1" ht="30.75" hidden="1" customHeight="1" x14ac:dyDescent="0.25">
      <c r="A460" s="38"/>
      <c r="B460" s="128" t="s">
        <v>109</v>
      </c>
      <c r="C460" s="128"/>
      <c r="D460" s="64">
        <f t="shared" ref="D460:F460" si="161">D461</f>
        <v>0</v>
      </c>
      <c r="E460" s="64">
        <f t="shared" si="161"/>
        <v>0</v>
      </c>
      <c r="F460" s="64">
        <f t="shared" si="161"/>
        <v>0</v>
      </c>
    </row>
    <row r="461" spans="1:6" s="28" customFormat="1" ht="30.75" hidden="1" customHeight="1" x14ac:dyDescent="0.25">
      <c r="A461" s="38"/>
      <c r="B461" s="39"/>
      <c r="C461" s="40" t="s">
        <v>49</v>
      </c>
      <c r="D461" s="65"/>
      <c r="E461" s="65"/>
      <c r="F461" s="65"/>
    </row>
    <row r="462" spans="1:6" s="28" customFormat="1" ht="18" hidden="1" customHeight="1" x14ac:dyDescent="0.25">
      <c r="A462" s="22"/>
      <c r="B462" s="125" t="s">
        <v>50</v>
      </c>
      <c r="C462" s="125"/>
      <c r="D462" s="65"/>
      <c r="E462" s="65"/>
      <c r="F462" s="65"/>
    </row>
    <row r="463" spans="1:6" s="9" customFormat="1" ht="13.9" hidden="1" customHeight="1" x14ac:dyDescent="0.2">
      <c r="A463" s="17" t="s">
        <v>54</v>
      </c>
      <c r="B463" s="19"/>
      <c r="C463" s="19"/>
      <c r="D463" s="64">
        <f t="shared" ref="D463:F463" si="162">D464</f>
        <v>0</v>
      </c>
      <c r="E463" s="64">
        <f t="shared" si="162"/>
        <v>0</v>
      </c>
      <c r="F463" s="64">
        <f t="shared" si="162"/>
        <v>0</v>
      </c>
    </row>
    <row r="464" spans="1:6" s="9" customFormat="1" ht="25.9" hidden="1" customHeight="1" x14ac:dyDescent="0.2">
      <c r="A464" s="123" t="s">
        <v>55</v>
      </c>
      <c r="B464" s="123"/>
      <c r="C464" s="123"/>
      <c r="D464" s="64">
        <f t="shared" ref="D464:F464" si="163">D465+D469</f>
        <v>0</v>
      </c>
      <c r="E464" s="64">
        <f t="shared" si="163"/>
        <v>0</v>
      </c>
      <c r="F464" s="64">
        <f t="shared" si="163"/>
        <v>0</v>
      </c>
    </row>
    <row r="465" spans="1:6" s="9" customFormat="1" ht="18.600000000000001" hidden="1" customHeight="1" x14ac:dyDescent="0.2">
      <c r="A465" s="17" t="s">
        <v>110</v>
      </c>
      <c r="B465" s="19"/>
      <c r="C465" s="19"/>
      <c r="D465" s="64">
        <f t="shared" ref="D465:F465" si="164">D466+D467+D468</f>
        <v>0</v>
      </c>
      <c r="E465" s="64">
        <f t="shared" si="164"/>
        <v>0</v>
      </c>
      <c r="F465" s="64">
        <f t="shared" si="164"/>
        <v>0</v>
      </c>
    </row>
    <row r="466" spans="1:6" s="9" customFormat="1" ht="42" hidden="1" customHeight="1" x14ac:dyDescent="0.2">
      <c r="A466" s="17"/>
      <c r="B466" s="122" t="s">
        <v>57</v>
      </c>
      <c r="C466" s="122"/>
      <c r="D466" s="65"/>
      <c r="E466" s="65"/>
      <c r="F466" s="65"/>
    </row>
    <row r="467" spans="1:6" s="25" customFormat="1" ht="15" hidden="1" customHeight="1" x14ac:dyDescent="0.2">
      <c r="A467" s="26"/>
      <c r="B467" s="143" t="s">
        <v>58</v>
      </c>
      <c r="C467" s="143"/>
      <c r="D467" s="65"/>
      <c r="E467" s="65"/>
      <c r="F467" s="65"/>
    </row>
    <row r="468" spans="1:6" s="25" customFormat="1" ht="65.45" hidden="1" customHeight="1" x14ac:dyDescent="0.25">
      <c r="A468" s="26"/>
      <c r="B468" s="144" t="s">
        <v>59</v>
      </c>
      <c r="C468" s="136"/>
      <c r="D468" s="65"/>
      <c r="E468" s="65"/>
      <c r="F468" s="65"/>
    </row>
    <row r="469" spans="1:6" s="9" customFormat="1" ht="31.5" hidden="1" customHeight="1" x14ac:dyDescent="0.2">
      <c r="A469" s="123" t="s">
        <v>111</v>
      </c>
      <c r="B469" s="123"/>
      <c r="C469" s="123"/>
      <c r="D469" s="60">
        <f t="shared" ref="D469:F469" si="165">D470+D471+D475+D479+D480</f>
        <v>0</v>
      </c>
      <c r="E469" s="60">
        <f t="shared" si="165"/>
        <v>0</v>
      </c>
      <c r="F469" s="60">
        <f t="shared" si="165"/>
        <v>0</v>
      </c>
    </row>
    <row r="470" spans="1:6" s="9" customFormat="1" ht="32.450000000000003" hidden="1" customHeight="1" x14ac:dyDescent="0.2">
      <c r="A470" s="17"/>
      <c r="B470" s="124" t="s">
        <v>62</v>
      </c>
      <c r="C470" s="124"/>
      <c r="D470" s="61"/>
      <c r="E470" s="61"/>
      <c r="F470" s="61"/>
    </row>
    <row r="471" spans="1:6" s="9" customFormat="1" ht="30.75" hidden="1" customHeight="1" x14ac:dyDescent="0.2">
      <c r="A471" s="17"/>
      <c r="B471" s="124" t="s">
        <v>64</v>
      </c>
      <c r="C471" s="124"/>
      <c r="D471" s="60">
        <f t="shared" ref="D471:F471" si="166">D472+D473+D474</f>
        <v>0</v>
      </c>
      <c r="E471" s="60">
        <f t="shared" si="166"/>
        <v>0</v>
      </c>
      <c r="F471" s="60">
        <f t="shared" si="166"/>
        <v>0</v>
      </c>
    </row>
    <row r="472" spans="1:6" s="9" customFormat="1" ht="48" hidden="1" customHeight="1" x14ac:dyDescent="0.2">
      <c r="A472" s="17"/>
      <c r="B472" s="41"/>
      <c r="C472" s="20" t="s">
        <v>65</v>
      </c>
      <c r="D472" s="65"/>
      <c r="E472" s="65"/>
      <c r="F472" s="65"/>
    </row>
    <row r="473" spans="1:6" s="9" customFormat="1" ht="28.5" hidden="1" customHeight="1" x14ac:dyDescent="0.2">
      <c r="A473" s="17"/>
      <c r="B473" s="41"/>
      <c r="C473" s="20" t="s">
        <v>66</v>
      </c>
      <c r="D473" s="65"/>
      <c r="E473" s="65"/>
      <c r="F473" s="65"/>
    </row>
    <row r="474" spans="1:6" s="9" customFormat="1" ht="31.15" hidden="1" customHeight="1" x14ac:dyDescent="0.2">
      <c r="A474" s="17"/>
      <c r="B474" s="41"/>
      <c r="C474" s="20" t="s">
        <v>67</v>
      </c>
      <c r="D474" s="65"/>
      <c r="E474" s="65"/>
      <c r="F474" s="65"/>
    </row>
    <row r="475" spans="1:6" s="9" customFormat="1" ht="44.25" hidden="1" customHeight="1" x14ac:dyDescent="0.2">
      <c r="A475" s="17"/>
      <c r="B475" s="124" t="s">
        <v>68</v>
      </c>
      <c r="C475" s="124"/>
      <c r="D475" s="60">
        <f t="shared" ref="D475:F475" si="167">D476+D477+D478</f>
        <v>0</v>
      </c>
      <c r="E475" s="60">
        <f t="shared" si="167"/>
        <v>0</v>
      </c>
      <c r="F475" s="60">
        <f t="shared" si="167"/>
        <v>0</v>
      </c>
    </row>
    <row r="476" spans="1:6" s="9" customFormat="1" ht="45" hidden="1" customHeight="1" x14ac:dyDescent="0.2">
      <c r="A476" s="17"/>
      <c r="B476" s="41"/>
      <c r="C476" s="20" t="s">
        <v>69</v>
      </c>
      <c r="D476" s="65"/>
      <c r="E476" s="65"/>
      <c r="F476" s="65"/>
    </row>
    <row r="477" spans="1:6" s="9" customFormat="1" ht="43.15" hidden="1" customHeight="1" x14ac:dyDescent="0.2">
      <c r="A477" s="17"/>
      <c r="B477" s="41"/>
      <c r="C477" s="20" t="s">
        <v>70</v>
      </c>
      <c r="D477" s="65"/>
      <c r="E477" s="65"/>
      <c r="F477" s="65"/>
    </row>
    <row r="478" spans="1:6" s="9" customFormat="1" ht="30.75" hidden="1" customHeight="1" x14ac:dyDescent="0.2">
      <c r="A478" s="17"/>
      <c r="B478" s="41"/>
      <c r="C478" s="20" t="s">
        <v>71</v>
      </c>
      <c r="D478" s="65"/>
      <c r="E478" s="65"/>
      <c r="F478" s="65"/>
    </row>
    <row r="479" spans="1:6" s="9" customFormat="1" ht="18.75" hidden="1" customHeight="1" x14ac:dyDescent="0.2">
      <c r="A479" s="17"/>
      <c r="B479" s="124" t="s">
        <v>72</v>
      </c>
      <c r="C479" s="124"/>
      <c r="D479" s="65"/>
      <c r="E479" s="65"/>
      <c r="F479" s="65"/>
    </row>
    <row r="480" spans="1:6" s="9" customFormat="1" ht="31.5" hidden="1" customHeight="1" x14ac:dyDescent="0.2">
      <c r="A480" s="17"/>
      <c r="B480" s="125" t="s">
        <v>112</v>
      </c>
      <c r="C480" s="140"/>
      <c r="D480" s="65"/>
      <c r="E480" s="65"/>
      <c r="F480" s="65"/>
    </row>
    <row r="481" spans="1:6" s="9" customFormat="1" ht="42" hidden="1" customHeight="1" x14ac:dyDescent="0.2">
      <c r="A481" s="139" t="s">
        <v>113</v>
      </c>
      <c r="B481" s="139"/>
      <c r="C481" s="139"/>
      <c r="D481" s="64">
        <f t="shared" ref="D481:F481" si="168">D482+D485+D488+D491+D496+D499+D504+D509+D514+D519+D524+D529+D533+D538</f>
        <v>0</v>
      </c>
      <c r="E481" s="64">
        <f t="shared" si="168"/>
        <v>0</v>
      </c>
      <c r="F481" s="64">
        <f t="shared" si="168"/>
        <v>0</v>
      </c>
    </row>
    <row r="482" spans="1:6" s="9" customFormat="1" ht="19.5" hidden="1" customHeight="1" x14ac:dyDescent="0.2">
      <c r="A482" s="42"/>
      <c r="B482" s="124" t="s">
        <v>114</v>
      </c>
      <c r="C482" s="124"/>
      <c r="D482" s="64">
        <f>D483+D484</f>
        <v>0</v>
      </c>
      <c r="E482" s="64">
        <f t="shared" ref="E482" si="169">E483+E484</f>
        <v>0</v>
      </c>
      <c r="F482" s="64">
        <f t="shared" ref="F482" si="170">F483+F484</f>
        <v>0</v>
      </c>
    </row>
    <row r="483" spans="1:6" s="9" customFormat="1" ht="18.600000000000001" hidden="1" customHeight="1" x14ac:dyDescent="0.2">
      <c r="A483" s="42"/>
      <c r="B483" s="41"/>
      <c r="C483" s="19" t="s">
        <v>74</v>
      </c>
      <c r="D483" s="66"/>
      <c r="E483" s="66"/>
      <c r="F483" s="67"/>
    </row>
    <row r="484" spans="1:6" s="46" customFormat="1" ht="18.600000000000001" hidden="1" customHeight="1" x14ac:dyDescent="0.2">
      <c r="A484" s="43"/>
      <c r="B484" s="44"/>
      <c r="C484" s="45" t="s">
        <v>75</v>
      </c>
      <c r="D484" s="66"/>
      <c r="E484" s="66"/>
      <c r="F484" s="66"/>
    </row>
    <row r="485" spans="1:6" s="46" customFormat="1" ht="29.25" hidden="1" customHeight="1" x14ac:dyDescent="0.2">
      <c r="A485" s="43"/>
      <c r="B485" s="141" t="s">
        <v>115</v>
      </c>
      <c r="C485" s="141"/>
      <c r="D485" s="64">
        <f>D486+D487</f>
        <v>0</v>
      </c>
      <c r="E485" s="64">
        <f t="shared" ref="E485" si="171">E486+E487</f>
        <v>0</v>
      </c>
      <c r="F485" s="64">
        <f t="shared" ref="F485" si="172">F486+F487</f>
        <v>0</v>
      </c>
    </row>
    <row r="486" spans="1:6" s="46" customFormat="1" ht="18.600000000000001" hidden="1" customHeight="1" x14ac:dyDescent="0.2">
      <c r="A486" s="43"/>
      <c r="B486" s="44"/>
      <c r="C486" s="47" t="s">
        <v>74</v>
      </c>
      <c r="D486" s="66"/>
      <c r="E486" s="66"/>
      <c r="F486" s="67"/>
    </row>
    <row r="487" spans="1:6" s="46" customFormat="1" ht="18.600000000000001" hidden="1" customHeight="1" x14ac:dyDescent="0.2">
      <c r="A487" s="43"/>
      <c r="B487" s="44"/>
      <c r="C487" s="45" t="s">
        <v>75</v>
      </c>
      <c r="D487" s="66"/>
      <c r="E487" s="66"/>
      <c r="F487" s="66"/>
    </row>
    <row r="488" spans="1:6" s="46" customFormat="1" ht="33" hidden="1" customHeight="1" x14ac:dyDescent="0.2">
      <c r="A488" s="43"/>
      <c r="B488" s="142" t="s">
        <v>116</v>
      </c>
      <c r="C488" s="142"/>
      <c r="D488" s="64">
        <f>D489+D490</f>
        <v>0</v>
      </c>
      <c r="E488" s="64">
        <f t="shared" ref="E488" si="173">E489+E490</f>
        <v>0</v>
      </c>
      <c r="F488" s="64">
        <f t="shared" ref="F488" si="174">F489+F490</f>
        <v>0</v>
      </c>
    </row>
    <row r="489" spans="1:6" s="46" customFormat="1" ht="18.600000000000001" hidden="1" customHeight="1" x14ac:dyDescent="0.2">
      <c r="A489" s="43"/>
      <c r="B489" s="44"/>
      <c r="C489" s="47" t="s">
        <v>74</v>
      </c>
      <c r="D489" s="66"/>
      <c r="E489" s="66"/>
      <c r="F489" s="67"/>
    </row>
    <row r="490" spans="1:6" s="46" customFormat="1" ht="18.600000000000001" hidden="1" customHeight="1" x14ac:dyDescent="0.2">
      <c r="A490" s="43"/>
      <c r="B490" s="44"/>
      <c r="C490" s="45" t="s">
        <v>75</v>
      </c>
      <c r="D490" s="66"/>
      <c r="E490" s="66"/>
      <c r="F490" s="66"/>
    </row>
    <row r="491" spans="1:6" s="9" customFormat="1" ht="30" hidden="1" customHeight="1" x14ac:dyDescent="0.2">
      <c r="A491" s="42"/>
      <c r="B491" s="124" t="s">
        <v>117</v>
      </c>
      <c r="C491" s="124"/>
      <c r="D491" s="64">
        <f t="shared" ref="D491:F491" si="175">D492+D493+D494+D495</f>
        <v>0</v>
      </c>
      <c r="E491" s="64">
        <f t="shared" si="175"/>
        <v>0</v>
      </c>
      <c r="F491" s="64">
        <f t="shared" si="175"/>
        <v>0</v>
      </c>
    </row>
    <row r="492" spans="1:6" s="9" customFormat="1" ht="18.600000000000001" hidden="1" customHeight="1" x14ac:dyDescent="0.2">
      <c r="A492" s="42"/>
      <c r="B492" s="41"/>
      <c r="C492" s="19" t="s">
        <v>76</v>
      </c>
      <c r="D492" s="66"/>
      <c r="E492" s="66"/>
      <c r="F492" s="67"/>
    </row>
    <row r="493" spans="1:6" s="9" customFormat="1" ht="18.600000000000001" hidden="1" customHeight="1" x14ac:dyDescent="0.2">
      <c r="A493" s="42"/>
      <c r="B493" s="41"/>
      <c r="C493" s="19" t="s">
        <v>74</v>
      </c>
      <c r="D493" s="66"/>
      <c r="E493" s="66"/>
      <c r="F493" s="66"/>
    </row>
    <row r="494" spans="1:6" s="9" customFormat="1" ht="18.600000000000001" hidden="1" customHeight="1" x14ac:dyDescent="0.2">
      <c r="A494" s="42"/>
      <c r="B494" s="41"/>
      <c r="C494" s="19" t="s">
        <v>77</v>
      </c>
      <c r="D494" s="66"/>
      <c r="E494" s="66"/>
      <c r="F494" s="67"/>
    </row>
    <row r="495" spans="1:6" s="9" customFormat="1" ht="18.600000000000001" hidden="1" customHeight="1" x14ac:dyDescent="0.2">
      <c r="A495" s="42"/>
      <c r="B495" s="41"/>
      <c r="C495" s="23" t="s">
        <v>75</v>
      </c>
      <c r="D495" s="66"/>
      <c r="E495" s="66"/>
      <c r="F495" s="66"/>
    </row>
    <row r="496" spans="1:6" s="9" customFormat="1" ht="18.75" hidden="1" customHeight="1" x14ac:dyDescent="0.2">
      <c r="A496" s="42"/>
      <c r="B496" s="124" t="s">
        <v>118</v>
      </c>
      <c r="C496" s="124"/>
      <c r="D496" s="64">
        <f>D497+D498</f>
        <v>0</v>
      </c>
      <c r="E496" s="64">
        <f t="shared" ref="E496" si="176">E497+E498</f>
        <v>0</v>
      </c>
      <c r="F496" s="64">
        <f t="shared" ref="F496" si="177">F497+F498</f>
        <v>0</v>
      </c>
    </row>
    <row r="497" spans="1:6" s="9" customFormat="1" ht="18.600000000000001" hidden="1" customHeight="1" x14ac:dyDescent="0.2">
      <c r="A497" s="42"/>
      <c r="B497" s="41"/>
      <c r="C497" s="19" t="s">
        <v>74</v>
      </c>
      <c r="D497" s="66"/>
      <c r="E497" s="66"/>
      <c r="F497" s="67"/>
    </row>
    <row r="498" spans="1:6" s="46" customFormat="1" ht="18.600000000000001" hidden="1" customHeight="1" x14ac:dyDescent="0.2">
      <c r="A498" s="43"/>
      <c r="B498" s="44"/>
      <c r="C498" s="45" t="s">
        <v>75</v>
      </c>
      <c r="D498" s="66"/>
      <c r="E498" s="66"/>
      <c r="F498" s="66"/>
    </row>
    <row r="499" spans="1:6" s="9" customFormat="1" ht="28.15" hidden="1" customHeight="1" x14ac:dyDescent="0.2">
      <c r="A499" s="42"/>
      <c r="B499" s="124" t="s">
        <v>119</v>
      </c>
      <c r="C499" s="124"/>
      <c r="D499" s="64">
        <f t="shared" ref="D499:F499" si="178">D500+D501+D502+D503</f>
        <v>0</v>
      </c>
      <c r="E499" s="64">
        <f t="shared" si="178"/>
        <v>0</v>
      </c>
      <c r="F499" s="64">
        <f t="shared" si="178"/>
        <v>0</v>
      </c>
    </row>
    <row r="500" spans="1:6" s="9" customFormat="1" ht="18.600000000000001" hidden="1" customHeight="1" x14ac:dyDescent="0.2">
      <c r="A500" s="42"/>
      <c r="B500" s="41"/>
      <c r="C500" s="19" t="s">
        <v>76</v>
      </c>
      <c r="D500" s="66"/>
      <c r="E500" s="66"/>
      <c r="F500" s="67"/>
    </row>
    <row r="501" spans="1:6" s="9" customFormat="1" ht="18.600000000000001" hidden="1" customHeight="1" x14ac:dyDescent="0.2">
      <c r="A501" s="42"/>
      <c r="B501" s="41"/>
      <c r="C501" s="19" t="s">
        <v>74</v>
      </c>
      <c r="D501" s="66"/>
      <c r="E501" s="66"/>
      <c r="F501" s="66"/>
    </row>
    <row r="502" spans="1:6" s="9" customFormat="1" ht="18.600000000000001" hidden="1" customHeight="1" x14ac:dyDescent="0.2">
      <c r="A502" s="42"/>
      <c r="B502" s="41"/>
      <c r="C502" s="19" t="s">
        <v>77</v>
      </c>
      <c r="D502" s="66"/>
      <c r="E502" s="66"/>
      <c r="F502" s="67"/>
    </row>
    <row r="503" spans="1:6" s="9" customFormat="1" ht="18.600000000000001" hidden="1" customHeight="1" x14ac:dyDescent="0.2">
      <c r="A503" s="42"/>
      <c r="B503" s="41"/>
      <c r="C503" s="23" t="s">
        <v>75</v>
      </c>
      <c r="D503" s="66"/>
      <c r="E503" s="66"/>
      <c r="F503" s="66"/>
    </row>
    <row r="504" spans="1:6" s="9" customFormat="1" ht="27.75" hidden="1" customHeight="1" x14ac:dyDescent="0.2">
      <c r="A504" s="42"/>
      <c r="B504" s="124" t="s">
        <v>120</v>
      </c>
      <c r="C504" s="124"/>
      <c r="D504" s="64">
        <f t="shared" ref="D504:F504" si="179">D505+D506+D507+D508</f>
        <v>0</v>
      </c>
      <c r="E504" s="64">
        <f t="shared" si="179"/>
        <v>0</v>
      </c>
      <c r="F504" s="64">
        <f t="shared" si="179"/>
        <v>0</v>
      </c>
    </row>
    <row r="505" spans="1:6" s="9" customFormat="1" ht="18.600000000000001" hidden="1" customHeight="1" x14ac:dyDescent="0.2">
      <c r="A505" s="42"/>
      <c r="B505" s="41"/>
      <c r="C505" s="19" t="s">
        <v>76</v>
      </c>
      <c r="D505" s="66"/>
      <c r="E505" s="66"/>
      <c r="F505" s="67"/>
    </row>
    <row r="506" spans="1:6" s="9" customFormat="1" ht="18.600000000000001" hidden="1" customHeight="1" x14ac:dyDescent="0.2">
      <c r="A506" s="42"/>
      <c r="B506" s="41"/>
      <c r="C506" s="19" t="s">
        <v>74</v>
      </c>
      <c r="D506" s="66"/>
      <c r="E506" s="66"/>
      <c r="F506" s="66"/>
    </row>
    <row r="507" spans="1:6" s="9" customFormat="1" ht="18.600000000000001" hidden="1" customHeight="1" x14ac:dyDescent="0.2">
      <c r="A507" s="42"/>
      <c r="B507" s="41"/>
      <c r="C507" s="19" t="s">
        <v>77</v>
      </c>
      <c r="D507" s="66"/>
      <c r="E507" s="66"/>
      <c r="F507" s="67"/>
    </row>
    <row r="508" spans="1:6" s="9" customFormat="1" ht="18.600000000000001" hidden="1" customHeight="1" x14ac:dyDescent="0.2">
      <c r="A508" s="42"/>
      <c r="B508" s="41"/>
      <c r="C508" s="23" t="s">
        <v>75</v>
      </c>
      <c r="D508" s="66"/>
      <c r="E508" s="66"/>
      <c r="F508" s="66"/>
    </row>
    <row r="509" spans="1:6" s="9" customFormat="1" ht="33.6" hidden="1" customHeight="1" x14ac:dyDescent="0.2">
      <c r="A509" s="42"/>
      <c r="B509" s="124" t="s">
        <v>121</v>
      </c>
      <c r="C509" s="124"/>
      <c r="D509" s="64">
        <f t="shared" ref="D509:F509" si="180">D510+D511+D512+D513</f>
        <v>0</v>
      </c>
      <c r="E509" s="64">
        <f t="shared" si="180"/>
        <v>0</v>
      </c>
      <c r="F509" s="64">
        <f t="shared" si="180"/>
        <v>0</v>
      </c>
    </row>
    <row r="510" spans="1:6" s="9" customFormat="1" ht="18.600000000000001" hidden="1" customHeight="1" x14ac:dyDescent="0.2">
      <c r="A510" s="42"/>
      <c r="B510" s="41"/>
      <c r="C510" s="19" t="s">
        <v>76</v>
      </c>
      <c r="D510" s="66"/>
      <c r="E510" s="66"/>
      <c r="F510" s="67"/>
    </row>
    <row r="511" spans="1:6" s="9" customFormat="1" ht="18.600000000000001" hidden="1" customHeight="1" x14ac:dyDescent="0.2">
      <c r="A511" s="42"/>
      <c r="B511" s="41"/>
      <c r="C511" s="19" t="s">
        <v>74</v>
      </c>
      <c r="D511" s="66"/>
      <c r="E511" s="66"/>
      <c r="F511" s="66"/>
    </row>
    <row r="512" spans="1:6" s="9" customFormat="1" ht="18.600000000000001" hidden="1" customHeight="1" x14ac:dyDescent="0.2">
      <c r="A512" s="42"/>
      <c r="B512" s="41"/>
      <c r="C512" s="19" t="s">
        <v>77</v>
      </c>
      <c r="D512" s="66"/>
      <c r="E512" s="66"/>
      <c r="F512" s="67"/>
    </row>
    <row r="513" spans="1:6" s="9" customFormat="1" ht="18.600000000000001" hidden="1" customHeight="1" x14ac:dyDescent="0.2">
      <c r="A513" s="42"/>
      <c r="B513" s="41"/>
      <c r="C513" s="23" t="s">
        <v>75</v>
      </c>
      <c r="D513" s="66"/>
      <c r="E513" s="66"/>
      <c r="F513" s="66"/>
    </row>
    <row r="514" spans="1:6" s="9" customFormat="1" ht="30" hidden="1" customHeight="1" x14ac:dyDescent="0.2">
      <c r="A514" s="42"/>
      <c r="B514" s="124" t="s">
        <v>122</v>
      </c>
      <c r="C514" s="124"/>
      <c r="D514" s="64">
        <f t="shared" ref="D514:F514" si="181">D515+D516+D517+D518</f>
        <v>0</v>
      </c>
      <c r="E514" s="64">
        <f t="shared" si="181"/>
        <v>0</v>
      </c>
      <c r="F514" s="64">
        <f t="shared" si="181"/>
        <v>0</v>
      </c>
    </row>
    <row r="515" spans="1:6" s="9" customFormat="1" ht="18.600000000000001" hidden="1" customHeight="1" x14ac:dyDescent="0.2">
      <c r="A515" s="42"/>
      <c r="B515" s="41"/>
      <c r="C515" s="19" t="s">
        <v>76</v>
      </c>
      <c r="D515" s="66"/>
      <c r="E515" s="66"/>
      <c r="F515" s="67"/>
    </row>
    <row r="516" spans="1:6" s="9" customFormat="1" ht="18.600000000000001" hidden="1" customHeight="1" x14ac:dyDescent="0.2">
      <c r="A516" s="42"/>
      <c r="B516" s="41"/>
      <c r="C516" s="19" t="s">
        <v>74</v>
      </c>
      <c r="D516" s="66"/>
      <c r="E516" s="66"/>
      <c r="F516" s="66"/>
    </row>
    <row r="517" spans="1:6" s="9" customFormat="1" ht="18.600000000000001" hidden="1" customHeight="1" x14ac:dyDescent="0.2">
      <c r="A517" s="42"/>
      <c r="B517" s="41"/>
      <c r="C517" s="19" t="s">
        <v>77</v>
      </c>
      <c r="D517" s="66"/>
      <c r="E517" s="66"/>
      <c r="F517" s="67"/>
    </row>
    <row r="518" spans="1:6" s="9" customFormat="1" ht="18.600000000000001" hidden="1" customHeight="1" x14ac:dyDescent="0.2">
      <c r="A518" s="42"/>
      <c r="B518" s="41"/>
      <c r="C518" s="23" t="s">
        <v>75</v>
      </c>
      <c r="D518" s="66"/>
      <c r="E518" s="66"/>
      <c r="F518" s="66"/>
    </row>
    <row r="519" spans="1:6" s="9" customFormat="1" ht="30" hidden="1" customHeight="1" x14ac:dyDescent="0.2">
      <c r="A519" s="42"/>
      <c r="B519" s="124" t="s">
        <v>78</v>
      </c>
      <c r="C519" s="124"/>
      <c r="D519" s="64">
        <f t="shared" ref="D519:F519" si="182">D520+D521+D522+D523</f>
        <v>0</v>
      </c>
      <c r="E519" s="64">
        <f t="shared" si="182"/>
        <v>0</v>
      </c>
      <c r="F519" s="64">
        <f t="shared" si="182"/>
        <v>0</v>
      </c>
    </row>
    <row r="520" spans="1:6" s="9" customFormat="1" ht="18.600000000000001" hidden="1" customHeight="1" x14ac:dyDescent="0.2">
      <c r="A520" s="42"/>
      <c r="B520" s="41"/>
      <c r="C520" s="19" t="s">
        <v>76</v>
      </c>
      <c r="D520" s="66"/>
      <c r="E520" s="66"/>
      <c r="F520" s="67"/>
    </row>
    <row r="521" spans="1:6" s="9" customFormat="1" ht="18.600000000000001" hidden="1" customHeight="1" x14ac:dyDescent="0.2">
      <c r="A521" s="42"/>
      <c r="B521" s="41"/>
      <c r="C521" s="19" t="s">
        <v>74</v>
      </c>
      <c r="D521" s="66"/>
      <c r="E521" s="66"/>
      <c r="F521" s="66"/>
    </row>
    <row r="522" spans="1:6" s="9" customFormat="1" ht="18.600000000000001" hidden="1" customHeight="1" x14ac:dyDescent="0.2">
      <c r="A522" s="42"/>
      <c r="B522" s="41"/>
      <c r="C522" s="23" t="s">
        <v>77</v>
      </c>
      <c r="D522" s="66"/>
      <c r="E522" s="66"/>
      <c r="F522" s="67"/>
    </row>
    <row r="523" spans="1:6" s="9" customFormat="1" ht="18.600000000000001" hidden="1" customHeight="1" x14ac:dyDescent="0.2">
      <c r="A523" s="42"/>
      <c r="B523" s="41"/>
      <c r="C523" s="23" t="s">
        <v>75</v>
      </c>
      <c r="D523" s="66"/>
      <c r="E523" s="66"/>
      <c r="F523" s="66"/>
    </row>
    <row r="524" spans="1:6" s="25" customFormat="1" ht="29.25" hidden="1" customHeight="1" x14ac:dyDescent="0.25">
      <c r="A524" s="48"/>
      <c r="B524" s="125" t="s">
        <v>79</v>
      </c>
      <c r="C524" s="125"/>
      <c r="D524" s="64">
        <f t="shared" ref="D524:F524" si="183">D525+D526+D527+D528</f>
        <v>0</v>
      </c>
      <c r="E524" s="64">
        <f t="shared" si="183"/>
        <v>0</v>
      </c>
      <c r="F524" s="64">
        <f t="shared" si="183"/>
        <v>0</v>
      </c>
    </row>
    <row r="525" spans="1:6" s="9" customFormat="1" ht="18.600000000000001" hidden="1" customHeight="1" x14ac:dyDescent="0.2">
      <c r="A525" s="42"/>
      <c r="B525" s="41"/>
      <c r="C525" s="19" t="s">
        <v>76</v>
      </c>
      <c r="D525" s="66"/>
      <c r="E525" s="66"/>
      <c r="F525" s="67"/>
    </row>
    <row r="526" spans="1:6" s="9" customFormat="1" ht="18.600000000000001" hidden="1" customHeight="1" x14ac:dyDescent="0.2">
      <c r="A526" s="42"/>
      <c r="B526" s="41"/>
      <c r="C526" s="19" t="s">
        <v>74</v>
      </c>
      <c r="D526" s="66"/>
      <c r="E526" s="66"/>
      <c r="F526" s="66"/>
    </row>
    <row r="527" spans="1:6" s="9" customFormat="1" ht="18.600000000000001" hidden="1" customHeight="1" x14ac:dyDescent="0.2">
      <c r="A527" s="42"/>
      <c r="B527" s="41"/>
      <c r="C527" s="23" t="s">
        <v>77</v>
      </c>
      <c r="D527" s="66"/>
      <c r="E527" s="66"/>
      <c r="F527" s="67"/>
    </row>
    <row r="528" spans="1:6" s="9" customFormat="1" ht="18.600000000000001" hidden="1" customHeight="1" x14ac:dyDescent="0.2">
      <c r="A528" s="42"/>
      <c r="B528" s="41"/>
      <c r="C528" s="23" t="s">
        <v>75</v>
      </c>
      <c r="D528" s="66"/>
      <c r="E528" s="66"/>
      <c r="F528" s="66"/>
    </row>
    <row r="529" spans="1:6" s="9" customFormat="1" ht="43.5" hidden="1" customHeight="1" x14ac:dyDescent="0.2">
      <c r="A529" s="42"/>
      <c r="B529" s="131" t="s">
        <v>123</v>
      </c>
      <c r="C529" s="131"/>
      <c r="D529" s="64">
        <f t="shared" ref="D529:F529" si="184">D530+D531+D532</f>
        <v>0</v>
      </c>
      <c r="E529" s="64">
        <f t="shared" si="184"/>
        <v>0</v>
      </c>
      <c r="F529" s="64">
        <f t="shared" si="184"/>
        <v>0</v>
      </c>
    </row>
    <row r="530" spans="1:6" s="9" customFormat="1" ht="18.600000000000001" hidden="1" customHeight="1" x14ac:dyDescent="0.2">
      <c r="A530" s="42"/>
      <c r="B530" s="49"/>
      <c r="C530" s="19" t="s">
        <v>76</v>
      </c>
      <c r="D530" s="66"/>
      <c r="E530" s="66"/>
      <c r="F530" s="67"/>
    </row>
    <row r="531" spans="1:6" s="9" customFormat="1" ht="18.600000000000001" hidden="1" customHeight="1" x14ac:dyDescent="0.2">
      <c r="A531" s="42"/>
      <c r="B531" s="49"/>
      <c r="C531" s="19" t="s">
        <v>74</v>
      </c>
      <c r="D531" s="66"/>
      <c r="E531" s="66"/>
      <c r="F531" s="66"/>
    </row>
    <row r="532" spans="1:6" s="9" customFormat="1" ht="18.600000000000001" hidden="1" customHeight="1" x14ac:dyDescent="0.2">
      <c r="A532" s="42"/>
      <c r="B532" s="41"/>
      <c r="C532" s="23" t="s">
        <v>75</v>
      </c>
      <c r="D532" s="66"/>
      <c r="E532" s="66"/>
      <c r="F532" s="67"/>
    </row>
    <row r="533" spans="1:6" s="9" customFormat="1" ht="30" hidden="1" customHeight="1" x14ac:dyDescent="0.2">
      <c r="A533" s="50"/>
      <c r="B533" s="131" t="s">
        <v>80</v>
      </c>
      <c r="C533" s="131"/>
      <c r="D533" s="64">
        <f t="shared" ref="D533:F533" si="185">D534+D535+D536+D537</f>
        <v>0</v>
      </c>
      <c r="E533" s="64">
        <f t="shared" si="185"/>
        <v>0</v>
      </c>
      <c r="F533" s="64">
        <f t="shared" si="185"/>
        <v>0</v>
      </c>
    </row>
    <row r="534" spans="1:6" s="9" customFormat="1" ht="18.600000000000001" hidden="1" customHeight="1" x14ac:dyDescent="0.2">
      <c r="A534" s="50"/>
      <c r="B534" s="50"/>
      <c r="C534" s="23" t="s">
        <v>76</v>
      </c>
      <c r="D534" s="66"/>
      <c r="E534" s="66"/>
      <c r="F534" s="67"/>
    </row>
    <row r="535" spans="1:6" s="9" customFormat="1" ht="18.600000000000001" hidden="1" customHeight="1" x14ac:dyDescent="0.2">
      <c r="A535" s="50"/>
      <c r="B535" s="50"/>
      <c r="C535" s="23" t="s">
        <v>74</v>
      </c>
      <c r="D535" s="66"/>
      <c r="E535" s="66"/>
      <c r="F535" s="66"/>
    </row>
    <row r="536" spans="1:6" s="9" customFormat="1" ht="18.600000000000001" hidden="1" customHeight="1" x14ac:dyDescent="0.2">
      <c r="A536" s="50"/>
      <c r="B536" s="50"/>
      <c r="C536" s="23" t="s">
        <v>77</v>
      </c>
      <c r="D536" s="66"/>
      <c r="E536" s="66"/>
      <c r="F536" s="67"/>
    </row>
    <row r="537" spans="1:6" s="9" customFormat="1" ht="18.600000000000001" hidden="1" customHeight="1" x14ac:dyDescent="0.2">
      <c r="A537" s="42"/>
      <c r="B537" s="41"/>
      <c r="C537" s="23" t="s">
        <v>75</v>
      </c>
      <c r="D537" s="66"/>
      <c r="E537" s="66"/>
      <c r="F537" s="66"/>
    </row>
    <row r="538" spans="1:6" s="9" customFormat="1" ht="40.9" hidden="1" customHeight="1" x14ac:dyDescent="0.2">
      <c r="A538" s="50"/>
      <c r="B538" s="131" t="s">
        <v>81</v>
      </c>
      <c r="C538" s="131"/>
      <c r="D538" s="64">
        <f t="shared" ref="D538:F538" si="186">D539+D540+D541+D542</f>
        <v>0</v>
      </c>
      <c r="E538" s="64">
        <f t="shared" si="186"/>
        <v>0</v>
      </c>
      <c r="F538" s="64">
        <f t="shared" si="186"/>
        <v>0</v>
      </c>
    </row>
    <row r="539" spans="1:6" s="9" customFormat="1" ht="18.600000000000001" hidden="1" customHeight="1" x14ac:dyDescent="0.2">
      <c r="A539" s="50"/>
      <c r="B539" s="50"/>
      <c r="C539" s="23" t="s">
        <v>76</v>
      </c>
      <c r="D539" s="66"/>
      <c r="E539" s="66"/>
      <c r="F539" s="67"/>
    </row>
    <row r="540" spans="1:6" s="9" customFormat="1" ht="18.600000000000001" hidden="1" customHeight="1" x14ac:dyDescent="0.2">
      <c r="A540" s="50"/>
      <c r="B540" s="50"/>
      <c r="C540" s="23" t="s">
        <v>74</v>
      </c>
      <c r="D540" s="66"/>
      <c r="E540" s="66"/>
      <c r="F540" s="66"/>
    </row>
    <row r="541" spans="1:6" s="9" customFormat="1" ht="18.600000000000001" hidden="1" customHeight="1" x14ac:dyDescent="0.2">
      <c r="A541" s="50"/>
      <c r="B541" s="50"/>
      <c r="C541" s="23" t="s">
        <v>77</v>
      </c>
      <c r="D541" s="66"/>
      <c r="E541" s="66"/>
      <c r="F541" s="67"/>
    </row>
    <row r="542" spans="1:6" s="9" customFormat="1" ht="18.600000000000001" hidden="1" customHeight="1" x14ac:dyDescent="0.2">
      <c r="A542" s="42"/>
      <c r="B542" s="41"/>
      <c r="C542" s="23" t="s">
        <v>75</v>
      </c>
      <c r="D542" s="66"/>
      <c r="E542" s="66"/>
      <c r="F542" s="66"/>
    </row>
    <row r="543" spans="1:6" s="25" customFormat="1" ht="47.45" hidden="1" customHeight="1" x14ac:dyDescent="0.25">
      <c r="A543" s="139" t="s">
        <v>82</v>
      </c>
      <c r="B543" s="136"/>
      <c r="C543" s="136"/>
      <c r="D543" s="64">
        <f t="shared" ref="D543:F543" si="187">D544+D548+D552+D556+D560+D564+D568+D572+D575</f>
        <v>0</v>
      </c>
      <c r="E543" s="64">
        <f t="shared" si="187"/>
        <v>0</v>
      </c>
      <c r="F543" s="64">
        <f t="shared" si="187"/>
        <v>0</v>
      </c>
    </row>
    <row r="544" spans="1:6" s="25" customFormat="1" ht="28.15" hidden="1" customHeight="1" x14ac:dyDescent="0.25">
      <c r="A544" s="48"/>
      <c r="B544" s="125" t="s">
        <v>83</v>
      </c>
      <c r="C544" s="136"/>
      <c r="D544" s="64">
        <f t="shared" ref="D544:F544" si="188">D545+D546+D547</f>
        <v>0</v>
      </c>
      <c r="E544" s="64">
        <f t="shared" si="188"/>
        <v>0</v>
      </c>
      <c r="F544" s="64">
        <f t="shared" si="188"/>
        <v>0</v>
      </c>
    </row>
    <row r="545" spans="1:6" s="25" customFormat="1" ht="12.75" hidden="1" x14ac:dyDescent="0.25">
      <c r="A545" s="50"/>
      <c r="B545" s="50"/>
      <c r="C545" s="23" t="s">
        <v>76</v>
      </c>
      <c r="D545" s="65"/>
      <c r="E545" s="65"/>
      <c r="F545" s="65"/>
    </row>
    <row r="546" spans="1:6" s="25" customFormat="1" ht="12.75" hidden="1" x14ac:dyDescent="0.25">
      <c r="A546" s="50"/>
      <c r="B546" s="50"/>
      <c r="C546" s="23" t="s">
        <v>74</v>
      </c>
      <c r="D546" s="65"/>
      <c r="E546" s="65"/>
      <c r="F546" s="65"/>
    </row>
    <row r="547" spans="1:6" s="25" customFormat="1" ht="12.75" hidden="1" x14ac:dyDescent="0.25">
      <c r="A547" s="50"/>
      <c r="B547" s="50"/>
      <c r="C547" s="23" t="s">
        <v>77</v>
      </c>
      <c r="D547" s="65"/>
      <c r="E547" s="65"/>
      <c r="F547" s="65"/>
    </row>
    <row r="548" spans="1:6" s="25" customFormat="1" ht="31.9" hidden="1" customHeight="1" x14ac:dyDescent="0.25">
      <c r="A548" s="50"/>
      <c r="B548" s="137" t="s">
        <v>84</v>
      </c>
      <c r="C548" s="138"/>
      <c r="D548" s="64">
        <f t="shared" ref="D548:F548" si="189">D549+D550+D551</f>
        <v>0</v>
      </c>
      <c r="E548" s="64">
        <f t="shared" si="189"/>
        <v>0</v>
      </c>
      <c r="F548" s="64">
        <f t="shared" si="189"/>
        <v>0</v>
      </c>
    </row>
    <row r="549" spans="1:6" s="25" customFormat="1" ht="12.75" hidden="1" x14ac:dyDescent="0.25">
      <c r="A549" s="50"/>
      <c r="B549" s="50"/>
      <c r="C549" s="23" t="s">
        <v>76</v>
      </c>
      <c r="D549" s="65"/>
      <c r="E549" s="65"/>
      <c r="F549" s="65"/>
    </row>
    <row r="550" spans="1:6" s="25" customFormat="1" ht="12.75" hidden="1" x14ac:dyDescent="0.25">
      <c r="A550" s="50"/>
      <c r="B550" s="50"/>
      <c r="C550" s="23" t="s">
        <v>74</v>
      </c>
      <c r="D550" s="65"/>
      <c r="E550" s="65"/>
      <c r="F550" s="65"/>
    </row>
    <row r="551" spans="1:6" s="25" customFormat="1" ht="12.75" hidden="1" x14ac:dyDescent="0.25">
      <c r="A551" s="50"/>
      <c r="B551" s="50"/>
      <c r="C551" s="23" t="s">
        <v>77</v>
      </c>
      <c r="D551" s="65"/>
      <c r="E551" s="65"/>
      <c r="F551" s="65"/>
    </row>
    <row r="552" spans="1:6" s="25" customFormat="1" ht="18" hidden="1" customHeight="1" x14ac:dyDescent="0.25">
      <c r="A552" s="50"/>
      <c r="B552" s="137" t="s">
        <v>85</v>
      </c>
      <c r="C552" s="138"/>
      <c r="D552" s="64">
        <f t="shared" ref="D552:F552" si="190">D553+D554+D555</f>
        <v>0</v>
      </c>
      <c r="E552" s="64">
        <f t="shared" si="190"/>
        <v>0</v>
      </c>
      <c r="F552" s="64">
        <f t="shared" si="190"/>
        <v>0</v>
      </c>
    </row>
    <row r="553" spans="1:6" s="25" customFormat="1" ht="12.75" hidden="1" x14ac:dyDescent="0.25">
      <c r="A553" s="50"/>
      <c r="B553" s="50"/>
      <c r="C553" s="23" t="s">
        <v>76</v>
      </c>
      <c r="D553" s="65"/>
      <c r="E553" s="65"/>
      <c r="F553" s="65"/>
    </row>
    <row r="554" spans="1:6" s="25" customFormat="1" ht="12.75" hidden="1" x14ac:dyDescent="0.25">
      <c r="A554" s="50"/>
      <c r="B554" s="50"/>
      <c r="C554" s="23" t="s">
        <v>74</v>
      </c>
      <c r="D554" s="65"/>
      <c r="E554" s="65"/>
      <c r="F554" s="65"/>
    </row>
    <row r="555" spans="1:6" s="25" customFormat="1" ht="12.75" hidden="1" x14ac:dyDescent="0.25">
      <c r="A555" s="50"/>
      <c r="B555" s="50"/>
      <c r="C555" s="23" t="s">
        <v>77</v>
      </c>
      <c r="D555" s="65"/>
      <c r="E555" s="65"/>
      <c r="F555" s="65"/>
    </row>
    <row r="556" spans="1:6" s="25" customFormat="1" ht="27.6" hidden="1" customHeight="1" x14ac:dyDescent="0.25">
      <c r="A556" s="50"/>
      <c r="B556" s="131" t="s">
        <v>86</v>
      </c>
      <c r="C556" s="132"/>
      <c r="D556" s="64">
        <f t="shared" ref="D556:F556" si="191">D557+D558+D559</f>
        <v>0</v>
      </c>
      <c r="E556" s="64">
        <f t="shared" si="191"/>
        <v>0</v>
      </c>
      <c r="F556" s="64">
        <f t="shared" si="191"/>
        <v>0</v>
      </c>
    </row>
    <row r="557" spans="1:6" s="25" customFormat="1" ht="12.75" hidden="1" x14ac:dyDescent="0.25">
      <c r="A557" s="50"/>
      <c r="B557" s="50"/>
      <c r="C557" s="23" t="s">
        <v>76</v>
      </c>
      <c r="D557" s="65"/>
      <c r="E557" s="65"/>
      <c r="F557" s="65"/>
    </row>
    <row r="558" spans="1:6" s="25" customFormat="1" ht="12.75" hidden="1" x14ac:dyDescent="0.25">
      <c r="A558" s="50"/>
      <c r="B558" s="50"/>
      <c r="C558" s="23" t="s">
        <v>74</v>
      </c>
      <c r="D558" s="65"/>
      <c r="E558" s="65"/>
      <c r="F558" s="65"/>
    </row>
    <row r="559" spans="1:6" s="25" customFormat="1" ht="12.75" hidden="1" x14ac:dyDescent="0.25">
      <c r="A559" s="50"/>
      <c r="B559" s="50"/>
      <c r="C559" s="23" t="s">
        <v>77</v>
      </c>
      <c r="D559" s="65"/>
      <c r="E559" s="65"/>
      <c r="F559" s="65"/>
    </row>
    <row r="560" spans="1:6" s="25" customFormat="1" ht="29.45" hidden="1" customHeight="1" x14ac:dyDescent="0.25">
      <c r="A560" s="50"/>
      <c r="B560" s="131" t="s">
        <v>87</v>
      </c>
      <c r="C560" s="132"/>
      <c r="D560" s="64">
        <f t="shared" ref="D560:F560" si="192">D561+D562+D563</f>
        <v>0</v>
      </c>
      <c r="E560" s="64">
        <f t="shared" si="192"/>
        <v>0</v>
      </c>
      <c r="F560" s="64">
        <f t="shared" si="192"/>
        <v>0</v>
      </c>
    </row>
    <row r="561" spans="1:6" s="25" customFormat="1" ht="12.75" hidden="1" x14ac:dyDescent="0.25">
      <c r="A561" s="50"/>
      <c r="B561" s="50"/>
      <c r="C561" s="23" t="s">
        <v>76</v>
      </c>
      <c r="D561" s="65"/>
      <c r="E561" s="65"/>
      <c r="F561" s="65"/>
    </row>
    <row r="562" spans="1:6" s="25" customFormat="1" ht="12.75" hidden="1" x14ac:dyDescent="0.25">
      <c r="A562" s="50"/>
      <c r="B562" s="50"/>
      <c r="C562" s="23" t="s">
        <v>74</v>
      </c>
      <c r="D562" s="65"/>
      <c r="E562" s="65"/>
      <c r="F562" s="65"/>
    </row>
    <row r="563" spans="1:6" s="25" customFormat="1" ht="12.75" hidden="1" x14ac:dyDescent="0.25">
      <c r="A563" s="50"/>
      <c r="B563" s="50"/>
      <c r="C563" s="23" t="s">
        <v>77</v>
      </c>
      <c r="D563" s="65"/>
      <c r="E563" s="65"/>
      <c r="F563" s="65"/>
    </row>
    <row r="564" spans="1:6" s="25" customFormat="1" ht="28.15" hidden="1" customHeight="1" x14ac:dyDescent="0.25">
      <c r="A564" s="50"/>
      <c r="B564" s="131" t="s">
        <v>88</v>
      </c>
      <c r="C564" s="132"/>
      <c r="D564" s="64">
        <f t="shared" ref="D564:F564" si="193">D565+D566+D567</f>
        <v>0</v>
      </c>
      <c r="E564" s="64">
        <f t="shared" si="193"/>
        <v>0</v>
      </c>
      <c r="F564" s="64">
        <f t="shared" si="193"/>
        <v>0</v>
      </c>
    </row>
    <row r="565" spans="1:6" s="25" customFormat="1" ht="12.75" hidden="1" x14ac:dyDescent="0.25">
      <c r="A565" s="50"/>
      <c r="B565" s="50"/>
      <c r="C565" s="23" t="s">
        <v>76</v>
      </c>
      <c r="D565" s="65"/>
      <c r="E565" s="65"/>
      <c r="F565" s="65"/>
    </row>
    <row r="566" spans="1:6" s="25" customFormat="1" ht="12.75" hidden="1" x14ac:dyDescent="0.25">
      <c r="A566" s="50"/>
      <c r="B566" s="50"/>
      <c r="C566" s="23" t="s">
        <v>74</v>
      </c>
      <c r="D566" s="65"/>
      <c r="E566" s="65"/>
      <c r="F566" s="65"/>
    </row>
    <row r="567" spans="1:6" s="25" customFormat="1" ht="12.75" hidden="1" x14ac:dyDescent="0.25">
      <c r="A567" s="50"/>
      <c r="B567" s="50"/>
      <c r="C567" s="23" t="s">
        <v>77</v>
      </c>
      <c r="D567" s="65"/>
      <c r="E567" s="65"/>
      <c r="F567" s="65"/>
    </row>
    <row r="568" spans="1:6" s="25" customFormat="1" ht="28.15" hidden="1" customHeight="1" x14ac:dyDescent="0.25">
      <c r="A568" s="50"/>
      <c r="B568" s="131" t="s">
        <v>89</v>
      </c>
      <c r="C568" s="132"/>
      <c r="D568" s="64">
        <f t="shared" ref="D568:F568" si="194">D569+D570+D571</f>
        <v>0</v>
      </c>
      <c r="E568" s="64">
        <f t="shared" si="194"/>
        <v>0</v>
      </c>
      <c r="F568" s="64">
        <f t="shared" si="194"/>
        <v>0</v>
      </c>
    </row>
    <row r="569" spans="1:6" s="25" customFormat="1" ht="12.75" hidden="1" x14ac:dyDescent="0.25">
      <c r="A569" s="50"/>
      <c r="B569" s="50"/>
      <c r="C569" s="23" t="s">
        <v>76</v>
      </c>
      <c r="D569" s="65"/>
      <c r="E569" s="65"/>
      <c r="F569" s="65"/>
    </row>
    <row r="570" spans="1:6" s="25" customFormat="1" ht="12.75" hidden="1" x14ac:dyDescent="0.25">
      <c r="A570" s="50"/>
      <c r="B570" s="50"/>
      <c r="C570" s="23" t="s">
        <v>74</v>
      </c>
      <c r="D570" s="65"/>
      <c r="E570" s="65"/>
      <c r="F570" s="65"/>
    </row>
    <row r="571" spans="1:6" s="25" customFormat="1" ht="12.75" hidden="1" x14ac:dyDescent="0.25">
      <c r="A571" s="50"/>
      <c r="B571" s="50"/>
      <c r="C571" s="23" t="s">
        <v>77</v>
      </c>
      <c r="D571" s="65"/>
      <c r="E571" s="65"/>
      <c r="F571" s="65"/>
    </row>
    <row r="572" spans="1:6" s="32" customFormat="1" ht="25.15" hidden="1" customHeight="1" x14ac:dyDescent="0.25">
      <c r="A572" s="50"/>
      <c r="B572" s="131" t="s">
        <v>90</v>
      </c>
      <c r="C572" s="132"/>
      <c r="D572" s="64">
        <f t="shared" ref="D572:F572" si="195">D573+D574</f>
        <v>0</v>
      </c>
      <c r="E572" s="64">
        <f t="shared" si="195"/>
        <v>0</v>
      </c>
      <c r="F572" s="64">
        <f t="shared" si="195"/>
        <v>0</v>
      </c>
    </row>
    <row r="573" spans="1:6" s="32" customFormat="1" ht="12.75" hidden="1" x14ac:dyDescent="0.25">
      <c r="A573" s="50"/>
      <c r="B573" s="50"/>
      <c r="C573" s="23" t="s">
        <v>76</v>
      </c>
      <c r="D573" s="65"/>
      <c r="E573" s="65"/>
      <c r="F573" s="65"/>
    </row>
    <row r="574" spans="1:6" s="32" customFormat="1" ht="12.75" hidden="1" x14ac:dyDescent="0.25">
      <c r="A574" s="50"/>
      <c r="B574" s="50"/>
      <c r="C574" s="23" t="s">
        <v>74</v>
      </c>
      <c r="D574" s="65"/>
      <c r="E574" s="65"/>
      <c r="F574" s="65"/>
    </row>
    <row r="575" spans="1:6" s="32" customFormat="1" ht="27" hidden="1" customHeight="1" x14ac:dyDescent="0.25">
      <c r="A575" s="50"/>
      <c r="B575" s="131" t="s">
        <v>91</v>
      </c>
      <c r="C575" s="132"/>
      <c r="D575" s="64">
        <f t="shared" ref="D575:F575" si="196">D576+D577+D578</f>
        <v>0</v>
      </c>
      <c r="E575" s="64">
        <f t="shared" si="196"/>
        <v>0</v>
      </c>
      <c r="F575" s="64">
        <f t="shared" si="196"/>
        <v>0</v>
      </c>
    </row>
    <row r="576" spans="1:6" s="32" customFormat="1" ht="12.75" hidden="1" x14ac:dyDescent="0.25">
      <c r="A576" s="50"/>
      <c r="B576" s="50"/>
      <c r="C576" s="23" t="s">
        <v>76</v>
      </c>
      <c r="D576" s="65"/>
      <c r="E576" s="65"/>
      <c r="F576" s="65"/>
    </row>
    <row r="577" spans="1:6" s="32" customFormat="1" ht="12.75" hidden="1" x14ac:dyDescent="0.25">
      <c r="A577" s="50"/>
      <c r="B577" s="50"/>
      <c r="C577" s="23" t="s">
        <v>74</v>
      </c>
      <c r="D577" s="65"/>
      <c r="E577" s="65"/>
      <c r="F577" s="65"/>
    </row>
    <row r="578" spans="1:6" s="32" customFormat="1" ht="12.75" hidden="1" x14ac:dyDescent="0.25">
      <c r="A578" s="50"/>
      <c r="B578" s="50"/>
      <c r="C578" s="23" t="s">
        <v>77</v>
      </c>
      <c r="D578" s="65"/>
      <c r="E578" s="65"/>
      <c r="F578" s="65"/>
    </row>
    <row r="579" spans="1:6" s="9" customFormat="1" ht="27.75" customHeight="1" x14ac:dyDescent="0.2">
      <c r="A579" s="133" t="s">
        <v>127</v>
      </c>
      <c r="B579" s="134"/>
      <c r="C579" s="134"/>
      <c r="D579" s="134"/>
      <c r="E579" s="134"/>
      <c r="F579" s="134"/>
    </row>
    <row r="580" spans="1:6" s="9" customFormat="1" ht="15.75" customHeight="1" x14ac:dyDescent="0.2">
      <c r="A580" s="126" t="s">
        <v>159</v>
      </c>
      <c r="B580" s="135"/>
      <c r="C580" s="135"/>
      <c r="D580" s="58">
        <f>D581+D637</f>
        <v>7668581</v>
      </c>
      <c r="E580" s="58">
        <f t="shared" ref="E580:F580" si="197">E581+E637</f>
        <v>0</v>
      </c>
      <c r="F580" s="58">
        <f t="shared" si="197"/>
        <v>7668581</v>
      </c>
    </row>
    <row r="581" spans="1:6" s="51" customFormat="1" ht="18" x14ac:dyDescent="0.25">
      <c r="A581" s="126" t="s">
        <v>166</v>
      </c>
      <c r="B581" s="121"/>
      <c r="C581" s="121"/>
      <c r="D581" s="59">
        <f>D582+D591</f>
        <v>6512581</v>
      </c>
      <c r="E581" s="59">
        <f t="shared" ref="E581:F581" si="198">E582+E591</f>
        <v>0</v>
      </c>
      <c r="F581" s="59">
        <f t="shared" si="198"/>
        <v>6512581</v>
      </c>
    </row>
    <row r="582" spans="1:6" s="9" customFormat="1" ht="18.600000000000001" customHeight="1" x14ac:dyDescent="0.2">
      <c r="A582" s="13" t="s">
        <v>172</v>
      </c>
      <c r="B582" s="19"/>
      <c r="C582" s="20"/>
      <c r="D582" s="60">
        <f>D583+D589</f>
        <v>829592</v>
      </c>
      <c r="E582" s="60">
        <f t="shared" ref="E582:F582" si="199">E583+E589</f>
        <v>0</v>
      </c>
      <c r="F582" s="60">
        <f t="shared" si="199"/>
        <v>829592</v>
      </c>
    </row>
    <row r="583" spans="1:6" s="9" customFormat="1" ht="16.899999999999999" customHeight="1" x14ac:dyDescent="0.2">
      <c r="A583" s="21"/>
      <c r="B583" s="15" t="s">
        <v>173</v>
      </c>
      <c r="C583" s="16"/>
      <c r="D583" s="60">
        <f t="shared" ref="D583:F583" si="200">D584</f>
        <v>828592</v>
      </c>
      <c r="E583" s="60">
        <f t="shared" si="200"/>
        <v>0</v>
      </c>
      <c r="F583" s="60">
        <f t="shared" si="200"/>
        <v>828592</v>
      </c>
    </row>
    <row r="584" spans="1:6" s="25" customFormat="1" ht="18" customHeight="1" x14ac:dyDescent="0.25">
      <c r="A584" s="22"/>
      <c r="B584" s="23"/>
      <c r="C584" s="24" t="s">
        <v>10</v>
      </c>
      <c r="D584" s="62">
        <v>828592</v>
      </c>
      <c r="E584" s="62">
        <f>F584-D584</f>
        <v>0</v>
      </c>
      <c r="F584" s="62">
        <v>828592</v>
      </c>
    </row>
    <row r="585" spans="1:6" s="9" customFormat="1" ht="13.9" hidden="1" customHeight="1" x14ac:dyDescent="0.2">
      <c r="A585" s="21"/>
      <c r="B585" s="15" t="s">
        <v>11</v>
      </c>
      <c r="C585" s="16"/>
      <c r="D585" s="63"/>
      <c r="E585" s="63"/>
      <c r="F585" s="63"/>
    </row>
    <row r="586" spans="1:6" s="9" customFormat="1" ht="19.149999999999999" hidden="1" customHeight="1" x14ac:dyDescent="0.2">
      <c r="A586" s="21"/>
      <c r="B586" s="15"/>
      <c r="C586" s="16" t="s">
        <v>12</v>
      </c>
      <c r="D586" s="61"/>
      <c r="E586" s="61"/>
      <c r="F586" s="61"/>
    </row>
    <row r="587" spans="1:6" s="28" customFormat="1" ht="26.25" hidden="1" customHeight="1" x14ac:dyDescent="0.25">
      <c r="A587" s="26"/>
      <c r="B587" s="23"/>
      <c r="C587" s="27" t="s">
        <v>13</v>
      </c>
      <c r="D587" s="62"/>
      <c r="E587" s="62"/>
      <c r="F587" s="62"/>
    </row>
    <row r="588" spans="1:6" s="9" customFormat="1" ht="15.6" hidden="1" customHeight="1" x14ac:dyDescent="0.2">
      <c r="A588" s="17"/>
      <c r="B588" s="15" t="s">
        <v>14</v>
      </c>
      <c r="C588" s="16"/>
      <c r="D588" s="61"/>
      <c r="E588" s="61"/>
      <c r="F588" s="61"/>
    </row>
    <row r="589" spans="1:6" s="9" customFormat="1" x14ac:dyDescent="0.2">
      <c r="A589" s="17" t="s">
        <v>174</v>
      </c>
      <c r="B589" s="15"/>
      <c r="C589" s="16"/>
      <c r="D589" s="60">
        <f t="shared" ref="D589:F589" si="201">D590</f>
        <v>1000</v>
      </c>
      <c r="E589" s="60">
        <f t="shared" si="201"/>
        <v>0</v>
      </c>
      <c r="F589" s="60">
        <f t="shared" si="201"/>
        <v>1000</v>
      </c>
    </row>
    <row r="590" spans="1:6" s="9" customFormat="1" x14ac:dyDescent="0.2">
      <c r="A590" s="17"/>
      <c r="B590" s="15" t="s">
        <v>17</v>
      </c>
      <c r="C590" s="16"/>
      <c r="D590" s="61">
        <v>1000</v>
      </c>
      <c r="E590" s="61">
        <f>F590-D590</f>
        <v>0</v>
      </c>
      <c r="F590" s="61">
        <v>1000</v>
      </c>
    </row>
    <row r="591" spans="1:6" s="9" customFormat="1" x14ac:dyDescent="0.2">
      <c r="A591" s="123" t="s">
        <v>167</v>
      </c>
      <c r="B591" s="123"/>
      <c r="C591" s="123"/>
      <c r="D591" s="60">
        <f>D592+D609+D616</f>
        <v>5682989</v>
      </c>
      <c r="E591" s="60">
        <f t="shared" ref="E591:F591" si="202">E592+E609+E616</f>
        <v>0</v>
      </c>
      <c r="F591" s="60">
        <f t="shared" si="202"/>
        <v>5682989</v>
      </c>
    </row>
    <row r="592" spans="1:6" s="9" customFormat="1" x14ac:dyDescent="0.2">
      <c r="A592" s="123" t="s">
        <v>175</v>
      </c>
      <c r="B592" s="123"/>
      <c r="C592" s="123"/>
      <c r="D592" s="60">
        <f t="shared" ref="D592:F592" si="203">SUM(D593:D606)</f>
        <v>6828989</v>
      </c>
      <c r="E592" s="60">
        <f t="shared" si="203"/>
        <v>0</v>
      </c>
      <c r="F592" s="60">
        <f t="shared" si="203"/>
        <v>6828989</v>
      </c>
    </row>
    <row r="593" spans="1:6" s="9" customFormat="1" ht="18.600000000000001" hidden="1" customHeight="1" x14ac:dyDescent="0.2">
      <c r="A593" s="21"/>
      <c r="B593" s="15" t="s">
        <v>18</v>
      </c>
      <c r="C593" s="16"/>
      <c r="D593" s="61"/>
      <c r="E593" s="61"/>
      <c r="F593" s="61"/>
    </row>
    <row r="594" spans="1:6" s="9" customFormat="1" x14ac:dyDescent="0.2">
      <c r="A594" s="21"/>
      <c r="B594" s="15" t="s">
        <v>19</v>
      </c>
      <c r="C594" s="16"/>
      <c r="D594" s="61">
        <v>5516530</v>
      </c>
      <c r="E594" s="61">
        <f>F594-D594</f>
        <v>0</v>
      </c>
      <c r="F594" s="61">
        <v>5516530</v>
      </c>
    </row>
    <row r="595" spans="1:6" s="9" customFormat="1" hidden="1" x14ac:dyDescent="0.2">
      <c r="A595" s="21"/>
      <c r="B595" s="130" t="s">
        <v>20</v>
      </c>
      <c r="C595" s="130"/>
      <c r="D595" s="61"/>
      <c r="E595" s="61"/>
      <c r="F595" s="61"/>
    </row>
    <row r="596" spans="1:6" s="9" customFormat="1" hidden="1" x14ac:dyDescent="0.2">
      <c r="A596" s="21"/>
      <c r="B596" s="15" t="s">
        <v>21</v>
      </c>
      <c r="C596" s="16"/>
      <c r="D596" s="61"/>
      <c r="E596" s="61"/>
      <c r="F596" s="61"/>
    </row>
    <row r="597" spans="1:6" s="9" customFormat="1" ht="18.600000000000001" hidden="1" customHeight="1" x14ac:dyDescent="0.2">
      <c r="A597" s="29"/>
      <c r="B597" s="15" t="s">
        <v>22</v>
      </c>
      <c r="C597" s="16"/>
      <c r="D597" s="61"/>
      <c r="E597" s="61"/>
      <c r="F597" s="61"/>
    </row>
    <row r="598" spans="1:6" s="9" customFormat="1" ht="32.25" hidden="1" customHeight="1" x14ac:dyDescent="0.2">
      <c r="A598" s="30"/>
      <c r="B598" s="125" t="s">
        <v>23</v>
      </c>
      <c r="C598" s="125"/>
      <c r="D598" s="61"/>
      <c r="E598" s="61"/>
      <c r="F598" s="61"/>
    </row>
    <row r="599" spans="1:6" s="9" customFormat="1" ht="27.6" hidden="1" customHeight="1" x14ac:dyDescent="0.2">
      <c r="A599" s="30"/>
      <c r="B599" s="124" t="s">
        <v>24</v>
      </c>
      <c r="C599" s="124"/>
      <c r="D599" s="61"/>
      <c r="E599" s="61"/>
      <c r="F599" s="61"/>
    </row>
    <row r="600" spans="1:6" s="9" customFormat="1" ht="26.45" hidden="1" customHeight="1" x14ac:dyDescent="0.2">
      <c r="A600" s="30"/>
      <c r="B600" s="125" t="s">
        <v>25</v>
      </c>
      <c r="C600" s="125"/>
      <c r="D600" s="61"/>
      <c r="E600" s="61"/>
      <c r="F600" s="61"/>
    </row>
    <row r="601" spans="1:6" s="9" customFormat="1" ht="18.600000000000001" hidden="1" customHeight="1" x14ac:dyDescent="0.2">
      <c r="A601" s="30"/>
      <c r="B601" s="129" t="s">
        <v>26</v>
      </c>
      <c r="C601" s="129"/>
      <c r="D601" s="61"/>
      <c r="E601" s="61"/>
      <c r="F601" s="61"/>
    </row>
    <row r="602" spans="1:6" s="9" customFormat="1" ht="27.6" hidden="1" customHeight="1" x14ac:dyDescent="0.2">
      <c r="A602" s="30"/>
      <c r="B602" s="125" t="s">
        <v>27</v>
      </c>
      <c r="C602" s="125"/>
      <c r="D602" s="61"/>
      <c r="E602" s="61"/>
      <c r="F602" s="61"/>
    </row>
    <row r="603" spans="1:6" s="9" customFormat="1" ht="30" hidden="1" customHeight="1" x14ac:dyDescent="0.2">
      <c r="A603" s="30"/>
      <c r="B603" s="124" t="s">
        <v>28</v>
      </c>
      <c r="C603" s="124"/>
      <c r="D603" s="61"/>
      <c r="E603" s="61"/>
      <c r="F603" s="61"/>
    </row>
    <row r="604" spans="1:6" s="9" customFormat="1" ht="28.15" hidden="1" customHeight="1" x14ac:dyDescent="0.2">
      <c r="A604" s="30"/>
      <c r="B604" s="124" t="s">
        <v>29</v>
      </c>
      <c r="C604" s="124"/>
      <c r="D604" s="61"/>
      <c r="E604" s="61"/>
      <c r="F604" s="61"/>
    </row>
    <row r="605" spans="1:6" s="9" customFormat="1" ht="18.600000000000001" hidden="1" customHeight="1" x14ac:dyDescent="0.2">
      <c r="A605" s="30"/>
      <c r="B605" s="15" t="s">
        <v>30</v>
      </c>
      <c r="C605" s="16"/>
      <c r="D605" s="61"/>
      <c r="E605" s="61"/>
      <c r="F605" s="61"/>
    </row>
    <row r="606" spans="1:6" s="9" customFormat="1" ht="18.600000000000001" customHeight="1" x14ac:dyDescent="0.2">
      <c r="A606" s="29"/>
      <c r="B606" s="15" t="s">
        <v>31</v>
      </c>
      <c r="C606" s="16"/>
      <c r="D606" s="61">
        <v>1312459</v>
      </c>
      <c r="E606" s="61">
        <f>F606-D606</f>
        <v>0</v>
      </c>
      <c r="F606" s="61">
        <v>1312459</v>
      </c>
    </row>
    <row r="607" spans="1:6" s="9" customFormat="1" ht="15" hidden="1" customHeight="1" x14ac:dyDescent="0.2">
      <c r="A607" s="21" t="s">
        <v>32</v>
      </c>
      <c r="B607" s="16"/>
      <c r="C607" s="31"/>
      <c r="D607" s="60">
        <f t="shared" ref="D607:F607" si="204">D608</f>
        <v>0</v>
      </c>
      <c r="E607" s="60">
        <f t="shared" si="204"/>
        <v>0</v>
      </c>
      <c r="F607" s="60">
        <f t="shared" si="204"/>
        <v>0</v>
      </c>
    </row>
    <row r="608" spans="1:6" s="9" customFormat="1" ht="14.45" hidden="1" customHeight="1" x14ac:dyDescent="0.2">
      <c r="A608" s="29"/>
      <c r="B608" s="19" t="s">
        <v>33</v>
      </c>
      <c r="C608" s="16"/>
      <c r="D608" s="61"/>
      <c r="E608" s="61"/>
      <c r="F608" s="61"/>
    </row>
    <row r="609" spans="1:6" s="9" customFormat="1" x14ac:dyDescent="0.2">
      <c r="A609" s="21" t="s">
        <v>176</v>
      </c>
      <c r="B609" s="16"/>
      <c r="C609" s="19"/>
      <c r="D609" s="60">
        <f t="shared" ref="D609:F609" si="205">D610</f>
        <v>10000</v>
      </c>
      <c r="E609" s="60">
        <f t="shared" si="205"/>
        <v>0</v>
      </c>
      <c r="F609" s="60">
        <f t="shared" si="205"/>
        <v>10000</v>
      </c>
    </row>
    <row r="610" spans="1:6" s="9" customFormat="1" x14ac:dyDescent="0.2">
      <c r="A610" s="21"/>
      <c r="B610" s="19" t="s">
        <v>35</v>
      </c>
      <c r="C610" s="16"/>
      <c r="D610" s="61">
        <v>10000</v>
      </c>
      <c r="E610" s="61">
        <f>F610-D610</f>
        <v>0</v>
      </c>
      <c r="F610" s="61">
        <v>10000</v>
      </c>
    </row>
    <row r="611" spans="1:6" s="9" customFormat="1" ht="12.6" hidden="1" customHeight="1" x14ac:dyDescent="0.2">
      <c r="A611" s="21" t="s">
        <v>92</v>
      </c>
      <c r="B611" s="16"/>
      <c r="C611" s="19"/>
      <c r="D611" s="60">
        <f t="shared" ref="D611:F611" si="206">D612+D613+D615</f>
        <v>0</v>
      </c>
      <c r="E611" s="60">
        <f t="shared" si="206"/>
        <v>0</v>
      </c>
      <c r="F611" s="60">
        <f t="shared" si="206"/>
        <v>0</v>
      </c>
    </row>
    <row r="612" spans="1:6" s="9" customFormat="1" hidden="1" x14ac:dyDescent="0.2">
      <c r="A612" s="21"/>
      <c r="B612" s="16" t="s">
        <v>36</v>
      </c>
      <c r="C612" s="19"/>
      <c r="D612" s="61"/>
      <c r="E612" s="61"/>
      <c r="F612" s="61"/>
    </row>
    <row r="613" spans="1:6" s="32" customFormat="1" ht="12.75" hidden="1" x14ac:dyDescent="0.25">
      <c r="A613" s="22"/>
      <c r="B613" s="120" t="s">
        <v>93</v>
      </c>
      <c r="C613" s="121"/>
      <c r="D613" s="60">
        <f t="shared" ref="D613:F613" si="207">D614</f>
        <v>0</v>
      </c>
      <c r="E613" s="60">
        <f t="shared" si="207"/>
        <v>0</v>
      </c>
      <c r="F613" s="60">
        <f t="shared" si="207"/>
        <v>0</v>
      </c>
    </row>
    <row r="614" spans="1:6" s="32" customFormat="1" ht="33" hidden="1" customHeight="1" x14ac:dyDescent="0.2">
      <c r="A614" s="22"/>
      <c r="B614" s="33"/>
      <c r="C614" s="33" t="s">
        <v>38</v>
      </c>
      <c r="D614" s="61"/>
      <c r="E614" s="61"/>
      <c r="F614" s="61"/>
    </row>
    <row r="615" spans="1:6" s="9" customFormat="1" ht="15" hidden="1" customHeight="1" x14ac:dyDescent="0.2">
      <c r="A615" s="21"/>
      <c r="B615" s="15" t="s">
        <v>39</v>
      </c>
      <c r="C615" s="16"/>
      <c r="D615" s="61"/>
      <c r="E615" s="61"/>
      <c r="F615" s="61"/>
    </row>
    <row r="616" spans="1:6" s="9" customFormat="1" x14ac:dyDescent="0.2">
      <c r="A616" s="123" t="s">
        <v>164</v>
      </c>
      <c r="B616" s="123"/>
      <c r="C616" s="123"/>
      <c r="D616" s="60">
        <f t="shared" ref="D616:F616" si="208">D618+D619+D617</f>
        <v>-1156000</v>
      </c>
      <c r="E616" s="60">
        <f t="shared" si="208"/>
        <v>0</v>
      </c>
      <c r="F616" s="60">
        <f t="shared" si="208"/>
        <v>-1156000</v>
      </c>
    </row>
    <row r="617" spans="1:6" s="9" customFormat="1" ht="18.600000000000001" hidden="1" customHeight="1" x14ac:dyDescent="0.2">
      <c r="A617" s="13"/>
      <c r="B617" s="15" t="s">
        <v>40</v>
      </c>
      <c r="C617" s="16"/>
      <c r="D617" s="61"/>
      <c r="E617" s="61"/>
      <c r="F617" s="61"/>
    </row>
    <row r="618" spans="1:6" s="9" customFormat="1" ht="24.75" customHeight="1" x14ac:dyDescent="0.2">
      <c r="A618" s="13"/>
      <c r="B618" s="124" t="s">
        <v>95</v>
      </c>
      <c r="C618" s="124"/>
      <c r="D618" s="61">
        <v>-1156000</v>
      </c>
      <c r="E618" s="61">
        <f>F618-D618</f>
        <v>0</v>
      </c>
      <c r="F618" s="61">
        <v>-1156000</v>
      </c>
    </row>
    <row r="619" spans="1:6" s="9" customFormat="1" ht="18.600000000000001" hidden="1" customHeight="1" x14ac:dyDescent="0.2">
      <c r="A619" s="13"/>
      <c r="B619" s="15" t="s">
        <v>42</v>
      </c>
      <c r="C619" s="16"/>
      <c r="D619" s="61"/>
      <c r="E619" s="61"/>
      <c r="F619" s="61"/>
    </row>
    <row r="620" spans="1:6" s="25" customFormat="1" ht="13.9" hidden="1" customHeight="1" x14ac:dyDescent="0.25">
      <c r="A620" s="22" t="s">
        <v>47</v>
      </c>
      <c r="B620" s="36"/>
      <c r="C620" s="37"/>
      <c r="D620" s="64">
        <f t="shared" ref="D620" si="209">D621+D624</f>
        <v>0</v>
      </c>
      <c r="E620" s="64"/>
      <c r="F620" s="64"/>
    </row>
    <row r="621" spans="1:6" s="28" customFormat="1" ht="22.15" hidden="1" customHeight="1" x14ac:dyDescent="0.25">
      <c r="A621" s="127" t="s">
        <v>96</v>
      </c>
      <c r="B621" s="127"/>
      <c r="C621" s="127"/>
      <c r="D621" s="64">
        <f t="shared" ref="D621:D622" si="210">D622</f>
        <v>0</v>
      </c>
      <c r="E621" s="64"/>
      <c r="F621" s="64"/>
    </row>
    <row r="622" spans="1:6" s="28" customFormat="1" ht="30.75" hidden="1" customHeight="1" x14ac:dyDescent="0.25">
      <c r="A622" s="38"/>
      <c r="B622" s="128" t="s">
        <v>97</v>
      </c>
      <c r="C622" s="128"/>
      <c r="D622" s="64">
        <f t="shared" si="210"/>
        <v>0</v>
      </c>
      <c r="E622" s="64"/>
      <c r="F622" s="64"/>
    </row>
    <row r="623" spans="1:6" s="28" customFormat="1" ht="30.75" hidden="1" customHeight="1" x14ac:dyDescent="0.2">
      <c r="A623" s="38"/>
      <c r="B623" s="39"/>
      <c r="C623" s="40" t="s">
        <v>48</v>
      </c>
      <c r="D623" s="61"/>
      <c r="E623" s="61"/>
      <c r="F623" s="61"/>
    </row>
    <row r="624" spans="1:6" s="25" customFormat="1" ht="18" hidden="1" customHeight="1" x14ac:dyDescent="0.25">
      <c r="A624" s="22" t="s">
        <v>51</v>
      </c>
      <c r="B624" s="40"/>
      <c r="C624" s="40"/>
      <c r="D624" s="60">
        <f t="shared" ref="D624" si="211">D625+D626</f>
        <v>0</v>
      </c>
      <c r="E624" s="60"/>
      <c r="F624" s="60"/>
    </row>
    <row r="625" spans="1:6" s="28" customFormat="1" ht="29.25" hidden="1" customHeight="1" x14ac:dyDescent="0.2">
      <c r="A625" s="22"/>
      <c r="B625" s="125" t="s">
        <v>52</v>
      </c>
      <c r="C625" s="125"/>
      <c r="D625" s="61"/>
      <c r="E625" s="61"/>
      <c r="F625" s="62"/>
    </row>
    <row r="626" spans="1:6" s="28" customFormat="1" ht="23.45" hidden="1" customHeight="1" x14ac:dyDescent="0.2">
      <c r="A626" s="22"/>
      <c r="B626" s="125" t="s">
        <v>53</v>
      </c>
      <c r="C626" s="121"/>
      <c r="D626" s="61"/>
      <c r="E626" s="61"/>
      <c r="F626" s="61"/>
    </row>
    <row r="627" spans="1:6" s="9" customFormat="1" ht="15.6" hidden="1" customHeight="1" x14ac:dyDescent="0.2">
      <c r="A627" s="17" t="s">
        <v>54</v>
      </c>
      <c r="B627" s="19"/>
      <c r="C627" s="19"/>
      <c r="D627" s="64">
        <f t="shared" ref="D627" si="212">D628</f>
        <v>0</v>
      </c>
      <c r="E627" s="64"/>
      <c r="F627" s="64"/>
    </row>
    <row r="628" spans="1:6" s="9" customFormat="1" ht="28.5" hidden="1" customHeight="1" x14ac:dyDescent="0.2">
      <c r="A628" s="123" t="s">
        <v>55</v>
      </c>
      <c r="B628" s="123"/>
      <c r="C628" s="123"/>
      <c r="D628" s="64">
        <f t="shared" ref="D628" si="213">D629+D632</f>
        <v>0</v>
      </c>
      <c r="E628" s="64"/>
      <c r="F628" s="64"/>
    </row>
    <row r="629" spans="1:6" s="9" customFormat="1" ht="18.600000000000001" hidden="1" customHeight="1" x14ac:dyDescent="0.2">
      <c r="A629" s="17" t="s">
        <v>98</v>
      </c>
      <c r="B629" s="19"/>
      <c r="C629" s="19"/>
      <c r="D629" s="64">
        <f t="shared" ref="D629" si="214">D630+D631</f>
        <v>0</v>
      </c>
      <c r="E629" s="64"/>
      <c r="F629" s="64"/>
    </row>
    <row r="630" spans="1:6" s="9" customFormat="1" ht="18.600000000000001" hidden="1" customHeight="1" x14ac:dyDescent="0.2">
      <c r="A630" s="17"/>
      <c r="B630" s="19" t="s">
        <v>56</v>
      </c>
      <c r="C630" s="19"/>
      <c r="D630" s="61"/>
      <c r="E630" s="61"/>
      <c r="F630" s="61"/>
    </row>
    <row r="631" spans="1:6" s="9" customFormat="1" ht="45.6" hidden="1" customHeight="1" x14ac:dyDescent="0.2">
      <c r="A631" s="17"/>
      <c r="B631" s="122" t="s">
        <v>99</v>
      </c>
      <c r="C631" s="122"/>
      <c r="D631" s="61"/>
      <c r="E631" s="61"/>
      <c r="F631" s="62"/>
    </row>
    <row r="632" spans="1:6" s="9" customFormat="1" ht="30" hidden="1" customHeight="1" x14ac:dyDescent="0.2">
      <c r="A632" s="123" t="s">
        <v>100</v>
      </c>
      <c r="B632" s="123"/>
      <c r="C632" s="123"/>
      <c r="D632" s="60">
        <f t="shared" ref="D632" si="215">D633+D634+D635+D636</f>
        <v>0</v>
      </c>
      <c r="E632" s="60"/>
      <c r="F632" s="60"/>
    </row>
    <row r="633" spans="1:6" s="9" customFormat="1" ht="18.600000000000001" hidden="1" customHeight="1" x14ac:dyDescent="0.2">
      <c r="A633" s="17"/>
      <c r="B633" s="15" t="s">
        <v>60</v>
      </c>
      <c r="C633" s="16"/>
      <c r="D633" s="61"/>
      <c r="E633" s="61"/>
      <c r="F633" s="61"/>
    </row>
    <row r="634" spans="1:6" s="9" customFormat="1" ht="39" hidden="1" customHeight="1" x14ac:dyDescent="0.2">
      <c r="A634" s="17"/>
      <c r="B634" s="124" t="s">
        <v>61</v>
      </c>
      <c r="C634" s="124"/>
      <c r="D634" s="61"/>
      <c r="E634" s="61"/>
      <c r="F634" s="62"/>
    </row>
    <row r="635" spans="1:6" s="9" customFormat="1" ht="18" hidden="1" customHeight="1" x14ac:dyDescent="0.2">
      <c r="A635" s="17"/>
      <c r="B635" s="124" t="s">
        <v>63</v>
      </c>
      <c r="C635" s="124"/>
      <c r="D635" s="61"/>
      <c r="E635" s="61"/>
      <c r="F635" s="61"/>
    </row>
    <row r="636" spans="1:6" s="9" customFormat="1" ht="30.6" hidden="1" customHeight="1" x14ac:dyDescent="0.2">
      <c r="A636" s="17"/>
      <c r="B636" s="125" t="s">
        <v>73</v>
      </c>
      <c r="C636" s="121"/>
      <c r="D636" s="61"/>
      <c r="E636" s="61"/>
      <c r="F636" s="62"/>
    </row>
    <row r="637" spans="1:6" s="51" customFormat="1" ht="18" x14ac:dyDescent="0.25">
      <c r="A637" s="126" t="s">
        <v>165</v>
      </c>
      <c r="B637" s="121"/>
      <c r="C637" s="121"/>
      <c r="D637" s="8">
        <f>D638</f>
        <v>1156000</v>
      </c>
      <c r="E637" s="8">
        <f t="shared" ref="E637:F637" si="216">E638</f>
        <v>0</v>
      </c>
      <c r="F637" s="8">
        <f t="shared" si="216"/>
        <v>1156000</v>
      </c>
    </row>
    <row r="638" spans="1:6" s="9" customFormat="1" ht="18.600000000000001" customHeight="1" x14ac:dyDescent="0.2">
      <c r="A638" s="17" t="s">
        <v>167</v>
      </c>
      <c r="B638" s="19"/>
      <c r="C638" s="19"/>
      <c r="D638" s="60">
        <f t="shared" ref="D638:F638" si="217">D639+D642</f>
        <v>1156000</v>
      </c>
      <c r="E638" s="60">
        <f t="shared" si="217"/>
        <v>0</v>
      </c>
      <c r="F638" s="60">
        <f t="shared" si="217"/>
        <v>1156000</v>
      </c>
    </row>
    <row r="639" spans="1:6" s="9" customFormat="1" hidden="1" x14ac:dyDescent="0.2">
      <c r="A639" s="21" t="s">
        <v>104</v>
      </c>
      <c r="B639" s="16"/>
      <c r="C639" s="19"/>
      <c r="D639" s="60">
        <f t="shared" ref="D639:F640" si="218">D640</f>
        <v>0</v>
      </c>
      <c r="E639" s="60">
        <f t="shared" si="218"/>
        <v>0</v>
      </c>
      <c r="F639" s="60">
        <f t="shared" si="218"/>
        <v>0</v>
      </c>
    </row>
    <row r="640" spans="1:6" s="32" customFormat="1" ht="27.6" hidden="1" customHeight="1" x14ac:dyDescent="0.25">
      <c r="A640" s="22"/>
      <c r="B640" s="120" t="s">
        <v>105</v>
      </c>
      <c r="C640" s="121"/>
      <c r="D640" s="64">
        <f t="shared" si="218"/>
        <v>0</v>
      </c>
      <c r="E640" s="64">
        <f t="shared" si="218"/>
        <v>0</v>
      </c>
      <c r="F640" s="64">
        <f t="shared" si="218"/>
        <v>0</v>
      </c>
    </row>
    <row r="641" spans="1:12" s="32" customFormat="1" ht="27" hidden="1" customHeight="1" x14ac:dyDescent="0.25">
      <c r="A641" s="22"/>
      <c r="B641" s="33"/>
      <c r="C641" s="33" t="s">
        <v>37</v>
      </c>
      <c r="D641" s="62"/>
      <c r="E641" s="62"/>
      <c r="F641" s="62"/>
    </row>
    <row r="642" spans="1:12" s="9" customFormat="1" ht="18.600000000000001" customHeight="1" x14ac:dyDescent="0.2">
      <c r="A642" s="13" t="s">
        <v>164</v>
      </c>
      <c r="B642" s="14"/>
      <c r="C642" s="14"/>
      <c r="D642" s="60">
        <f t="shared" ref="D642:F642" si="219">D643</f>
        <v>1156000</v>
      </c>
      <c r="E642" s="60">
        <f t="shared" si="219"/>
        <v>0</v>
      </c>
      <c r="F642" s="60">
        <f t="shared" si="219"/>
        <v>1156000</v>
      </c>
    </row>
    <row r="643" spans="1:12" s="9" customFormat="1" ht="16.149999999999999" customHeight="1" x14ac:dyDescent="0.2">
      <c r="A643" s="19"/>
      <c r="B643" s="15" t="s">
        <v>41</v>
      </c>
      <c r="C643" s="15"/>
      <c r="D643" s="61">
        <v>1156000</v>
      </c>
      <c r="E643" s="61">
        <f>F643-D643</f>
        <v>0</v>
      </c>
      <c r="F643" s="61">
        <v>1156000</v>
      </c>
    </row>
    <row r="646" spans="1:12" s="105" customFormat="1" x14ac:dyDescent="0.2">
      <c r="A646" s="110"/>
      <c r="B646" s="110"/>
      <c r="C646" s="104"/>
      <c r="D646" s="106"/>
      <c r="E646" s="107"/>
      <c r="F646" s="108"/>
      <c r="G646" s="108"/>
      <c r="H646" s="109"/>
      <c r="I646" s="103"/>
      <c r="J646" s="103"/>
    </row>
    <row r="647" spans="1:12" s="105" customFormat="1" x14ac:dyDescent="0.2">
      <c r="C647" s="104"/>
      <c r="D647" s="106"/>
      <c r="E647" s="107"/>
      <c r="F647" s="108"/>
      <c r="G647" s="108"/>
      <c r="H647" s="109"/>
      <c r="I647" s="103"/>
      <c r="J647" s="103"/>
    </row>
    <row r="648" spans="1:12" s="53" customFormat="1" ht="12.75" x14ac:dyDescent="0.2">
      <c r="A648" s="151" t="s">
        <v>189</v>
      </c>
      <c r="B648" s="151"/>
      <c r="C648" s="151"/>
      <c r="D648" s="151"/>
      <c r="E648" s="151"/>
      <c r="F648" s="151"/>
      <c r="G648" s="111"/>
      <c r="H648" s="111"/>
      <c r="I648" s="111"/>
      <c r="J648" s="52"/>
      <c r="K648" s="52"/>
      <c r="L648" s="52"/>
    </row>
    <row r="649" spans="1:12" s="53" customFormat="1" ht="12.75" x14ac:dyDescent="0.2">
      <c r="A649" s="152" t="s">
        <v>190</v>
      </c>
      <c r="B649" s="152"/>
      <c r="C649" s="152"/>
      <c r="D649" s="152"/>
      <c r="E649" s="152"/>
      <c r="F649" s="152"/>
      <c r="G649" s="111"/>
      <c r="H649" s="111"/>
      <c r="I649" s="111"/>
      <c r="J649" s="52"/>
      <c r="K649" s="52"/>
      <c r="L649" s="52"/>
    </row>
    <row r="650" spans="1:12" s="53" customFormat="1" ht="12.75" x14ac:dyDescent="0.2">
      <c r="A650" s="151" t="s">
        <v>177</v>
      </c>
      <c r="B650" s="151"/>
      <c r="C650" s="151"/>
      <c r="D650" s="151"/>
      <c r="E650" s="151"/>
      <c r="F650" s="151"/>
      <c r="G650" s="111"/>
      <c r="H650" s="111"/>
      <c r="I650" s="111"/>
      <c r="J650" s="52"/>
      <c r="K650" s="52"/>
      <c r="L650" s="52"/>
    </row>
    <row r="653" spans="1:12" x14ac:dyDescent="0.2">
      <c r="C653" s="173" t="s">
        <v>192</v>
      </c>
      <c r="D653" s="172"/>
      <c r="E653" s="174" t="s">
        <v>194</v>
      </c>
      <c r="F653" s="172"/>
    </row>
    <row r="654" spans="1:12" x14ac:dyDescent="0.2">
      <c r="C654" s="175" t="s">
        <v>193</v>
      </c>
      <c r="D654" s="172"/>
      <c r="E654" s="174" t="s">
        <v>195</v>
      </c>
      <c r="F654" s="172"/>
    </row>
  </sheetData>
  <mergeCells count="231">
    <mergeCell ref="A16:C16"/>
    <mergeCell ref="A15:C15"/>
    <mergeCell ref="A6:F6"/>
    <mergeCell ref="A7:F7"/>
    <mergeCell ref="A10:C10"/>
    <mergeCell ref="A648:F648"/>
    <mergeCell ref="A649:F649"/>
    <mergeCell ref="A650:F650"/>
    <mergeCell ref="B30:C30"/>
    <mergeCell ref="B31:C31"/>
    <mergeCell ref="B32:C32"/>
    <mergeCell ref="B33:C33"/>
    <mergeCell ref="B42:C42"/>
    <mergeCell ref="A45:C45"/>
    <mergeCell ref="A20:C20"/>
    <mergeCell ref="A21:C21"/>
    <mergeCell ref="B24:C24"/>
    <mergeCell ref="B27:C27"/>
    <mergeCell ref="B28:C28"/>
    <mergeCell ref="B29:C29"/>
    <mergeCell ref="B60:C60"/>
    <mergeCell ref="A61:C61"/>
    <mergeCell ref="B63:C63"/>
    <mergeCell ref="B64:C64"/>
    <mergeCell ref="B65:C65"/>
    <mergeCell ref="A66:C66"/>
    <mergeCell ref="B47:C47"/>
    <mergeCell ref="A50:C50"/>
    <mergeCell ref="B51:C51"/>
    <mergeCell ref="B54:C54"/>
    <mergeCell ref="B55:C55"/>
    <mergeCell ref="A57:C57"/>
    <mergeCell ref="B85:C85"/>
    <mergeCell ref="B86:C86"/>
    <mergeCell ref="A87:C87"/>
    <mergeCell ref="B88:C88"/>
    <mergeCell ref="B89:C89"/>
    <mergeCell ref="B93:C93"/>
    <mergeCell ref="B68:C68"/>
    <mergeCell ref="A77:C77"/>
    <mergeCell ref="B78:C78"/>
    <mergeCell ref="B80:C80"/>
    <mergeCell ref="A82:C82"/>
    <mergeCell ref="B84:C84"/>
    <mergeCell ref="B156:C156"/>
    <mergeCell ref="A161:C161"/>
    <mergeCell ref="B109:C109"/>
    <mergeCell ref="B114:C114"/>
    <mergeCell ref="B117:C117"/>
    <mergeCell ref="B122:C122"/>
    <mergeCell ref="B127:C127"/>
    <mergeCell ref="B132:C132"/>
    <mergeCell ref="B97:C97"/>
    <mergeCell ref="B98:C98"/>
    <mergeCell ref="A99:C99"/>
    <mergeCell ref="B100:C100"/>
    <mergeCell ref="B103:C103"/>
    <mergeCell ref="B106:C106"/>
    <mergeCell ref="A212:C212"/>
    <mergeCell ref="A213:C213"/>
    <mergeCell ref="B216:C216"/>
    <mergeCell ref="B219:C219"/>
    <mergeCell ref="B220:C220"/>
    <mergeCell ref="B221:C221"/>
    <mergeCell ref="A11:C11"/>
    <mergeCell ref="A14:F14"/>
    <mergeCell ref="A197:F197"/>
    <mergeCell ref="A199:C199"/>
    <mergeCell ref="B186:C186"/>
    <mergeCell ref="B190:C190"/>
    <mergeCell ref="B193:C193"/>
    <mergeCell ref="A200:C200"/>
    <mergeCell ref="B162:C162"/>
    <mergeCell ref="B166:C166"/>
    <mergeCell ref="B170:C170"/>
    <mergeCell ref="B174:C174"/>
    <mergeCell ref="B178:C178"/>
    <mergeCell ref="B182:C182"/>
    <mergeCell ref="B137:C137"/>
    <mergeCell ref="B142:C142"/>
    <mergeCell ref="B147:C147"/>
    <mergeCell ref="B151:C151"/>
    <mergeCell ref="B239:C239"/>
    <mergeCell ref="A242:C242"/>
    <mergeCell ref="B243:C243"/>
    <mergeCell ref="B246:C246"/>
    <mergeCell ref="B247:C247"/>
    <mergeCell ref="B222:C222"/>
    <mergeCell ref="B223:C223"/>
    <mergeCell ref="B224:C224"/>
    <mergeCell ref="B225:C225"/>
    <mergeCell ref="B234:C234"/>
    <mergeCell ref="A237:C237"/>
    <mergeCell ref="B261:C261"/>
    <mergeCell ref="A270:C270"/>
    <mergeCell ref="B271:C271"/>
    <mergeCell ref="B273:C273"/>
    <mergeCell ref="B275:C275"/>
    <mergeCell ref="B251:C251"/>
    <mergeCell ref="B253:C253"/>
    <mergeCell ref="B254:C254"/>
    <mergeCell ref="B255:C255"/>
    <mergeCell ref="A256:C256"/>
    <mergeCell ref="B288:C288"/>
    <mergeCell ref="B289:C289"/>
    <mergeCell ref="A290:C290"/>
    <mergeCell ref="B291:C291"/>
    <mergeCell ref="B294:C294"/>
    <mergeCell ref="B297:C297"/>
    <mergeCell ref="B276:C276"/>
    <mergeCell ref="B277:C277"/>
    <mergeCell ref="A278:C278"/>
    <mergeCell ref="B279:C279"/>
    <mergeCell ref="B280:C280"/>
    <mergeCell ref="B284:C284"/>
    <mergeCell ref="B377:C377"/>
    <mergeCell ref="B381:C381"/>
    <mergeCell ref="B384:C384"/>
    <mergeCell ref="A198:C198"/>
    <mergeCell ref="A388:C388"/>
    <mergeCell ref="A389:C389"/>
    <mergeCell ref="B353:C353"/>
    <mergeCell ref="B357:C357"/>
    <mergeCell ref="B361:C361"/>
    <mergeCell ref="B365:C365"/>
    <mergeCell ref="B369:C369"/>
    <mergeCell ref="B373:C373"/>
    <mergeCell ref="B328:C328"/>
    <mergeCell ref="B333:C333"/>
    <mergeCell ref="B338:C338"/>
    <mergeCell ref="B342:C342"/>
    <mergeCell ref="B347:C347"/>
    <mergeCell ref="A352:C352"/>
    <mergeCell ref="B300:C300"/>
    <mergeCell ref="B305:C305"/>
    <mergeCell ref="B308:C308"/>
    <mergeCell ref="B313:C313"/>
    <mergeCell ref="B318:C318"/>
    <mergeCell ref="B323:C323"/>
    <mergeCell ref="B411:C411"/>
    <mergeCell ref="B412:C412"/>
    <mergeCell ref="B413:C413"/>
    <mergeCell ref="B414:C414"/>
    <mergeCell ref="B423:C423"/>
    <mergeCell ref="A426:C426"/>
    <mergeCell ref="A401:C401"/>
    <mergeCell ref="A402:C402"/>
    <mergeCell ref="B405:C405"/>
    <mergeCell ref="B408:C408"/>
    <mergeCell ref="B409:C409"/>
    <mergeCell ref="B410:C410"/>
    <mergeCell ref="B439:C439"/>
    <mergeCell ref="A440:C440"/>
    <mergeCell ref="B442:C442"/>
    <mergeCell ref="B443:C443"/>
    <mergeCell ref="B444:C444"/>
    <mergeCell ref="A445:C445"/>
    <mergeCell ref="B428:C428"/>
    <mergeCell ref="A431:C431"/>
    <mergeCell ref="B432:C432"/>
    <mergeCell ref="B435:C435"/>
    <mergeCell ref="B436:C436"/>
    <mergeCell ref="B467:C467"/>
    <mergeCell ref="B468:C468"/>
    <mergeCell ref="A469:C469"/>
    <mergeCell ref="B470:C470"/>
    <mergeCell ref="B471:C471"/>
    <mergeCell ref="B475:C475"/>
    <mergeCell ref="B450:C450"/>
    <mergeCell ref="A459:C459"/>
    <mergeCell ref="B460:C460"/>
    <mergeCell ref="B462:C462"/>
    <mergeCell ref="A464:C464"/>
    <mergeCell ref="B466:C466"/>
    <mergeCell ref="B491:C491"/>
    <mergeCell ref="B496:C496"/>
    <mergeCell ref="B499:C499"/>
    <mergeCell ref="B504:C504"/>
    <mergeCell ref="B509:C509"/>
    <mergeCell ref="B514:C514"/>
    <mergeCell ref="B479:C479"/>
    <mergeCell ref="B480:C480"/>
    <mergeCell ref="A481:C481"/>
    <mergeCell ref="B482:C482"/>
    <mergeCell ref="B485:C485"/>
    <mergeCell ref="B488:C488"/>
    <mergeCell ref="B544:C544"/>
    <mergeCell ref="B548:C548"/>
    <mergeCell ref="B552:C552"/>
    <mergeCell ref="B556:C556"/>
    <mergeCell ref="B560:C560"/>
    <mergeCell ref="B564:C564"/>
    <mergeCell ref="B519:C519"/>
    <mergeCell ref="B524:C524"/>
    <mergeCell ref="B529:C529"/>
    <mergeCell ref="B533:C533"/>
    <mergeCell ref="B538:C538"/>
    <mergeCell ref="A543:C543"/>
    <mergeCell ref="B598:C598"/>
    <mergeCell ref="B599:C599"/>
    <mergeCell ref="B600:C600"/>
    <mergeCell ref="B568:C568"/>
    <mergeCell ref="B572:C572"/>
    <mergeCell ref="B575:C575"/>
    <mergeCell ref="A579:F579"/>
    <mergeCell ref="A580:C580"/>
    <mergeCell ref="A581:C581"/>
    <mergeCell ref="A12:C12"/>
    <mergeCell ref="A13:C13"/>
    <mergeCell ref="B640:C640"/>
    <mergeCell ref="B631:C631"/>
    <mergeCell ref="A632:C632"/>
    <mergeCell ref="B634:C634"/>
    <mergeCell ref="B635:C635"/>
    <mergeCell ref="B636:C636"/>
    <mergeCell ref="A637:C637"/>
    <mergeCell ref="B618:C618"/>
    <mergeCell ref="A621:C621"/>
    <mergeCell ref="B622:C622"/>
    <mergeCell ref="B625:C625"/>
    <mergeCell ref="B626:C626"/>
    <mergeCell ref="A628:C628"/>
    <mergeCell ref="B601:C601"/>
    <mergeCell ref="B602:C602"/>
    <mergeCell ref="B603:C603"/>
    <mergeCell ref="B604:C604"/>
    <mergeCell ref="B613:C613"/>
    <mergeCell ref="A616:C616"/>
    <mergeCell ref="A591:C591"/>
    <mergeCell ref="A592:C592"/>
    <mergeCell ref="B595:C595"/>
  </mergeCells>
  <printOptions horizontalCentered="1"/>
  <pageMargins left="3.937007874015748E-2" right="3.937007874015748E-2" top="0.55118110236220474" bottom="0.55118110236220474" header="0.31496062992125984" footer="0.31496062992125984"/>
  <pageSetup paperSize="9" scale="85"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L61"/>
  <sheetViews>
    <sheetView tabSelected="1" zoomScaleNormal="100" zoomScaleSheetLayoutView="100" workbookViewId="0">
      <selection activeCell="D1" sqref="D1"/>
    </sheetView>
  </sheetViews>
  <sheetFormatPr defaultRowHeight="12.75" x14ac:dyDescent="0.2"/>
  <cols>
    <col min="1" max="1" width="3.42578125" style="53" customWidth="1"/>
    <col min="2" max="2" width="58.85546875" style="52" customWidth="1"/>
    <col min="3" max="3" width="17.7109375" style="53" customWidth="1"/>
    <col min="4" max="4" width="15.7109375" style="53" customWidth="1"/>
    <col min="5" max="5" width="18.7109375" style="53" customWidth="1"/>
    <col min="6" max="249" width="9.140625" style="53"/>
    <col min="250" max="250" width="5.140625" style="53" customWidth="1"/>
    <col min="251" max="251" width="60.42578125" style="53" customWidth="1"/>
    <col min="252" max="252" width="10" style="53" customWidth="1"/>
    <col min="253" max="253" width="10.7109375" style="53" customWidth="1"/>
    <col min="254" max="254" width="14.140625" style="53" customWidth="1"/>
    <col min="255" max="255" width="10.7109375" style="53" customWidth="1"/>
    <col min="256" max="256" width="10.140625" style="53" customWidth="1"/>
    <col min="257" max="257" width="9.85546875" style="53" customWidth="1"/>
    <col min="258" max="258" width="10.28515625" style="53" customWidth="1"/>
    <col min="259" max="505" width="9.140625" style="53"/>
    <col min="506" max="506" width="5.140625" style="53" customWidth="1"/>
    <col min="507" max="507" width="60.42578125" style="53" customWidth="1"/>
    <col min="508" max="508" width="10" style="53" customWidth="1"/>
    <col min="509" max="509" width="10.7109375" style="53" customWidth="1"/>
    <col min="510" max="510" width="14.140625" style="53" customWidth="1"/>
    <col min="511" max="511" width="10.7109375" style="53" customWidth="1"/>
    <col min="512" max="512" width="10.140625" style="53" customWidth="1"/>
    <col min="513" max="513" width="9.85546875" style="53" customWidth="1"/>
    <col min="514" max="514" width="10.28515625" style="53" customWidth="1"/>
    <col min="515" max="761" width="9.140625" style="53"/>
    <col min="762" max="762" width="5.140625" style="53" customWidth="1"/>
    <col min="763" max="763" width="60.42578125" style="53" customWidth="1"/>
    <col min="764" max="764" width="10" style="53" customWidth="1"/>
    <col min="765" max="765" width="10.7109375" style="53" customWidth="1"/>
    <col min="766" max="766" width="14.140625" style="53" customWidth="1"/>
    <col min="767" max="767" width="10.7109375" style="53" customWidth="1"/>
    <col min="768" max="768" width="10.140625" style="53" customWidth="1"/>
    <col min="769" max="769" width="9.85546875" style="53" customWidth="1"/>
    <col min="770" max="770" width="10.28515625" style="53" customWidth="1"/>
    <col min="771" max="1017" width="9.140625" style="53"/>
    <col min="1018" max="1018" width="5.140625" style="53" customWidth="1"/>
    <col min="1019" max="1019" width="60.42578125" style="53" customWidth="1"/>
    <col min="1020" max="1020" width="10" style="53" customWidth="1"/>
    <col min="1021" max="1021" width="10.7109375" style="53" customWidth="1"/>
    <col min="1022" max="1022" width="14.140625" style="53" customWidth="1"/>
    <col min="1023" max="1023" width="10.7109375" style="53" customWidth="1"/>
    <col min="1024" max="1024" width="10.140625" style="53" customWidth="1"/>
    <col min="1025" max="1025" width="9.85546875" style="53" customWidth="1"/>
    <col min="1026" max="1026" width="10.28515625" style="53" customWidth="1"/>
    <col min="1027" max="1273" width="9.140625" style="53"/>
    <col min="1274" max="1274" width="5.140625" style="53" customWidth="1"/>
    <col min="1275" max="1275" width="60.42578125" style="53" customWidth="1"/>
    <col min="1276" max="1276" width="10" style="53" customWidth="1"/>
    <col min="1277" max="1277" width="10.7109375" style="53" customWidth="1"/>
    <col min="1278" max="1278" width="14.140625" style="53" customWidth="1"/>
    <col min="1279" max="1279" width="10.7109375" style="53" customWidth="1"/>
    <col min="1280" max="1280" width="10.140625" style="53" customWidth="1"/>
    <col min="1281" max="1281" width="9.85546875" style="53" customWidth="1"/>
    <col min="1282" max="1282" width="10.28515625" style="53" customWidth="1"/>
    <col min="1283" max="1529" width="9.140625" style="53"/>
    <col min="1530" max="1530" width="5.140625" style="53" customWidth="1"/>
    <col min="1531" max="1531" width="60.42578125" style="53" customWidth="1"/>
    <col min="1532" max="1532" width="10" style="53" customWidth="1"/>
    <col min="1533" max="1533" width="10.7109375" style="53" customWidth="1"/>
    <col min="1534" max="1534" width="14.140625" style="53" customWidth="1"/>
    <col min="1535" max="1535" width="10.7109375" style="53" customWidth="1"/>
    <col min="1536" max="1536" width="10.140625" style="53" customWidth="1"/>
    <col min="1537" max="1537" width="9.85546875" style="53" customWidth="1"/>
    <col min="1538" max="1538" width="10.28515625" style="53" customWidth="1"/>
    <col min="1539" max="1785" width="9.140625" style="53"/>
    <col min="1786" max="1786" width="5.140625" style="53" customWidth="1"/>
    <col min="1787" max="1787" width="60.42578125" style="53" customWidth="1"/>
    <col min="1788" max="1788" width="10" style="53" customWidth="1"/>
    <col min="1789" max="1789" width="10.7109375" style="53" customWidth="1"/>
    <col min="1790" max="1790" width="14.140625" style="53" customWidth="1"/>
    <col min="1791" max="1791" width="10.7109375" style="53" customWidth="1"/>
    <col min="1792" max="1792" width="10.140625" style="53" customWidth="1"/>
    <col min="1793" max="1793" width="9.85546875" style="53" customWidth="1"/>
    <col min="1794" max="1794" width="10.28515625" style="53" customWidth="1"/>
    <col min="1795" max="2041" width="9.140625" style="53"/>
    <col min="2042" max="2042" width="5.140625" style="53" customWidth="1"/>
    <col min="2043" max="2043" width="60.42578125" style="53" customWidth="1"/>
    <col min="2044" max="2044" width="10" style="53" customWidth="1"/>
    <col min="2045" max="2045" width="10.7109375" style="53" customWidth="1"/>
    <col min="2046" max="2046" width="14.140625" style="53" customWidth="1"/>
    <col min="2047" max="2047" width="10.7109375" style="53" customWidth="1"/>
    <col min="2048" max="2048" width="10.140625" style="53" customWidth="1"/>
    <col min="2049" max="2049" width="9.85546875" style="53" customWidth="1"/>
    <col min="2050" max="2050" width="10.28515625" style="53" customWidth="1"/>
    <col min="2051" max="2297" width="9.140625" style="53"/>
    <col min="2298" max="2298" width="5.140625" style="53" customWidth="1"/>
    <col min="2299" max="2299" width="60.42578125" style="53" customWidth="1"/>
    <col min="2300" max="2300" width="10" style="53" customWidth="1"/>
    <col min="2301" max="2301" width="10.7109375" style="53" customWidth="1"/>
    <col min="2302" max="2302" width="14.140625" style="53" customWidth="1"/>
    <col min="2303" max="2303" width="10.7109375" style="53" customWidth="1"/>
    <col min="2304" max="2304" width="10.140625" style="53" customWidth="1"/>
    <col min="2305" max="2305" width="9.85546875" style="53" customWidth="1"/>
    <col min="2306" max="2306" width="10.28515625" style="53" customWidth="1"/>
    <col min="2307" max="2553" width="9.140625" style="53"/>
    <col min="2554" max="2554" width="5.140625" style="53" customWidth="1"/>
    <col min="2555" max="2555" width="60.42578125" style="53" customWidth="1"/>
    <col min="2556" max="2556" width="10" style="53" customWidth="1"/>
    <col min="2557" max="2557" width="10.7109375" style="53" customWidth="1"/>
    <col min="2558" max="2558" width="14.140625" style="53" customWidth="1"/>
    <col min="2559" max="2559" width="10.7109375" style="53" customWidth="1"/>
    <col min="2560" max="2560" width="10.140625" style="53" customWidth="1"/>
    <col min="2561" max="2561" width="9.85546875" style="53" customWidth="1"/>
    <col min="2562" max="2562" width="10.28515625" style="53" customWidth="1"/>
    <col min="2563" max="2809" width="9.140625" style="53"/>
    <col min="2810" max="2810" width="5.140625" style="53" customWidth="1"/>
    <col min="2811" max="2811" width="60.42578125" style="53" customWidth="1"/>
    <col min="2812" max="2812" width="10" style="53" customWidth="1"/>
    <col min="2813" max="2813" width="10.7109375" style="53" customWidth="1"/>
    <col min="2814" max="2814" width="14.140625" style="53" customWidth="1"/>
    <col min="2815" max="2815" width="10.7109375" style="53" customWidth="1"/>
    <col min="2816" max="2816" width="10.140625" style="53" customWidth="1"/>
    <col min="2817" max="2817" width="9.85546875" style="53" customWidth="1"/>
    <col min="2818" max="2818" width="10.28515625" style="53" customWidth="1"/>
    <col min="2819" max="3065" width="9.140625" style="53"/>
    <col min="3066" max="3066" width="5.140625" style="53" customWidth="1"/>
    <col min="3067" max="3067" width="60.42578125" style="53" customWidth="1"/>
    <col min="3068" max="3068" width="10" style="53" customWidth="1"/>
    <col min="3069" max="3069" width="10.7109375" style="53" customWidth="1"/>
    <col min="3070" max="3070" width="14.140625" style="53" customWidth="1"/>
    <col min="3071" max="3071" width="10.7109375" style="53" customWidth="1"/>
    <col min="3072" max="3072" width="10.140625" style="53" customWidth="1"/>
    <col min="3073" max="3073" width="9.85546875" style="53" customWidth="1"/>
    <col min="3074" max="3074" width="10.28515625" style="53" customWidth="1"/>
    <col min="3075" max="3321" width="9.140625" style="53"/>
    <col min="3322" max="3322" width="5.140625" style="53" customWidth="1"/>
    <col min="3323" max="3323" width="60.42578125" style="53" customWidth="1"/>
    <col min="3324" max="3324" width="10" style="53" customWidth="1"/>
    <col min="3325" max="3325" width="10.7109375" style="53" customWidth="1"/>
    <col min="3326" max="3326" width="14.140625" style="53" customWidth="1"/>
    <col min="3327" max="3327" width="10.7109375" style="53" customWidth="1"/>
    <col min="3328" max="3328" width="10.140625" style="53" customWidth="1"/>
    <col min="3329" max="3329" width="9.85546875" style="53" customWidth="1"/>
    <col min="3330" max="3330" width="10.28515625" style="53" customWidth="1"/>
    <col min="3331" max="3577" width="9.140625" style="53"/>
    <col min="3578" max="3578" width="5.140625" style="53" customWidth="1"/>
    <col min="3579" max="3579" width="60.42578125" style="53" customWidth="1"/>
    <col min="3580" max="3580" width="10" style="53" customWidth="1"/>
    <col min="3581" max="3581" width="10.7109375" style="53" customWidth="1"/>
    <col min="3582" max="3582" width="14.140625" style="53" customWidth="1"/>
    <col min="3583" max="3583" width="10.7109375" style="53" customWidth="1"/>
    <col min="3584" max="3584" width="10.140625" style="53" customWidth="1"/>
    <col min="3585" max="3585" width="9.85546875" style="53" customWidth="1"/>
    <col min="3586" max="3586" width="10.28515625" style="53" customWidth="1"/>
    <col min="3587" max="3833" width="9.140625" style="53"/>
    <col min="3834" max="3834" width="5.140625" style="53" customWidth="1"/>
    <col min="3835" max="3835" width="60.42578125" style="53" customWidth="1"/>
    <col min="3836" max="3836" width="10" style="53" customWidth="1"/>
    <col min="3837" max="3837" width="10.7109375" style="53" customWidth="1"/>
    <col min="3838" max="3838" width="14.140625" style="53" customWidth="1"/>
    <col min="3839" max="3839" width="10.7109375" style="53" customWidth="1"/>
    <col min="3840" max="3840" width="10.140625" style="53" customWidth="1"/>
    <col min="3841" max="3841" width="9.85546875" style="53" customWidth="1"/>
    <col min="3842" max="3842" width="10.28515625" style="53" customWidth="1"/>
    <col min="3843" max="4089" width="9.140625" style="53"/>
    <col min="4090" max="4090" width="5.140625" style="53" customWidth="1"/>
    <col min="4091" max="4091" width="60.42578125" style="53" customWidth="1"/>
    <col min="4092" max="4092" width="10" style="53" customWidth="1"/>
    <col min="4093" max="4093" width="10.7109375" style="53" customWidth="1"/>
    <col min="4094" max="4094" width="14.140625" style="53" customWidth="1"/>
    <col min="4095" max="4095" width="10.7109375" style="53" customWidth="1"/>
    <col min="4096" max="4096" width="10.140625" style="53" customWidth="1"/>
    <col min="4097" max="4097" width="9.85546875" style="53" customWidth="1"/>
    <col min="4098" max="4098" width="10.28515625" style="53" customWidth="1"/>
    <col min="4099" max="4345" width="9.140625" style="53"/>
    <col min="4346" max="4346" width="5.140625" style="53" customWidth="1"/>
    <col min="4347" max="4347" width="60.42578125" style="53" customWidth="1"/>
    <col min="4348" max="4348" width="10" style="53" customWidth="1"/>
    <col min="4349" max="4349" width="10.7109375" style="53" customWidth="1"/>
    <col min="4350" max="4350" width="14.140625" style="53" customWidth="1"/>
    <col min="4351" max="4351" width="10.7109375" style="53" customWidth="1"/>
    <col min="4352" max="4352" width="10.140625" style="53" customWidth="1"/>
    <col min="4353" max="4353" width="9.85546875" style="53" customWidth="1"/>
    <col min="4354" max="4354" width="10.28515625" style="53" customWidth="1"/>
    <col min="4355" max="4601" width="9.140625" style="53"/>
    <col min="4602" max="4602" width="5.140625" style="53" customWidth="1"/>
    <col min="4603" max="4603" width="60.42578125" style="53" customWidth="1"/>
    <col min="4604" max="4604" width="10" style="53" customWidth="1"/>
    <col min="4605" max="4605" width="10.7109375" style="53" customWidth="1"/>
    <col min="4606" max="4606" width="14.140625" style="53" customWidth="1"/>
    <col min="4607" max="4607" width="10.7109375" style="53" customWidth="1"/>
    <col min="4608" max="4608" width="10.140625" style="53" customWidth="1"/>
    <col min="4609" max="4609" width="9.85546875" style="53" customWidth="1"/>
    <col min="4610" max="4610" width="10.28515625" style="53" customWidth="1"/>
    <col min="4611" max="4857" width="9.140625" style="53"/>
    <col min="4858" max="4858" width="5.140625" style="53" customWidth="1"/>
    <col min="4859" max="4859" width="60.42578125" style="53" customWidth="1"/>
    <col min="4860" max="4860" width="10" style="53" customWidth="1"/>
    <col min="4861" max="4861" width="10.7109375" style="53" customWidth="1"/>
    <col min="4862" max="4862" width="14.140625" style="53" customWidth="1"/>
    <col min="4863" max="4863" width="10.7109375" style="53" customWidth="1"/>
    <col min="4864" max="4864" width="10.140625" style="53" customWidth="1"/>
    <col min="4865" max="4865" width="9.85546875" style="53" customWidth="1"/>
    <col min="4866" max="4866" width="10.28515625" style="53" customWidth="1"/>
    <col min="4867" max="5113" width="9.140625" style="53"/>
    <col min="5114" max="5114" width="5.140625" style="53" customWidth="1"/>
    <col min="5115" max="5115" width="60.42578125" style="53" customWidth="1"/>
    <col min="5116" max="5116" width="10" style="53" customWidth="1"/>
    <col min="5117" max="5117" width="10.7109375" style="53" customWidth="1"/>
    <col min="5118" max="5118" width="14.140625" style="53" customWidth="1"/>
    <col min="5119" max="5119" width="10.7109375" style="53" customWidth="1"/>
    <col min="5120" max="5120" width="10.140625" style="53" customWidth="1"/>
    <col min="5121" max="5121" width="9.85546875" style="53" customWidth="1"/>
    <col min="5122" max="5122" width="10.28515625" style="53" customWidth="1"/>
    <col min="5123" max="5369" width="9.140625" style="53"/>
    <col min="5370" max="5370" width="5.140625" style="53" customWidth="1"/>
    <col min="5371" max="5371" width="60.42578125" style="53" customWidth="1"/>
    <col min="5372" max="5372" width="10" style="53" customWidth="1"/>
    <col min="5373" max="5373" width="10.7109375" style="53" customWidth="1"/>
    <col min="5374" max="5374" width="14.140625" style="53" customWidth="1"/>
    <col min="5375" max="5375" width="10.7109375" style="53" customWidth="1"/>
    <col min="5376" max="5376" width="10.140625" style="53" customWidth="1"/>
    <col min="5377" max="5377" width="9.85546875" style="53" customWidth="1"/>
    <col min="5378" max="5378" width="10.28515625" style="53" customWidth="1"/>
    <col min="5379" max="5625" width="9.140625" style="53"/>
    <col min="5626" max="5626" width="5.140625" style="53" customWidth="1"/>
    <col min="5627" max="5627" width="60.42578125" style="53" customWidth="1"/>
    <col min="5628" max="5628" width="10" style="53" customWidth="1"/>
    <col min="5629" max="5629" width="10.7109375" style="53" customWidth="1"/>
    <col min="5630" max="5630" width="14.140625" style="53" customWidth="1"/>
    <col min="5631" max="5631" width="10.7109375" style="53" customWidth="1"/>
    <col min="5632" max="5632" width="10.140625" style="53" customWidth="1"/>
    <col min="5633" max="5633" width="9.85546875" style="53" customWidth="1"/>
    <col min="5634" max="5634" width="10.28515625" style="53" customWidth="1"/>
    <col min="5635" max="5881" width="9.140625" style="53"/>
    <col min="5882" max="5882" width="5.140625" style="53" customWidth="1"/>
    <col min="5883" max="5883" width="60.42578125" style="53" customWidth="1"/>
    <col min="5884" max="5884" width="10" style="53" customWidth="1"/>
    <col min="5885" max="5885" width="10.7109375" style="53" customWidth="1"/>
    <col min="5886" max="5886" width="14.140625" style="53" customWidth="1"/>
    <col min="5887" max="5887" width="10.7109375" style="53" customWidth="1"/>
    <col min="5888" max="5888" width="10.140625" style="53" customWidth="1"/>
    <col min="5889" max="5889" width="9.85546875" style="53" customWidth="1"/>
    <col min="5890" max="5890" width="10.28515625" style="53" customWidth="1"/>
    <col min="5891" max="6137" width="9.140625" style="53"/>
    <col min="6138" max="6138" width="5.140625" style="53" customWidth="1"/>
    <col min="6139" max="6139" width="60.42578125" style="53" customWidth="1"/>
    <col min="6140" max="6140" width="10" style="53" customWidth="1"/>
    <col min="6141" max="6141" width="10.7109375" style="53" customWidth="1"/>
    <col min="6142" max="6142" width="14.140625" style="53" customWidth="1"/>
    <col min="6143" max="6143" width="10.7109375" style="53" customWidth="1"/>
    <col min="6144" max="6144" width="10.140625" style="53" customWidth="1"/>
    <col min="6145" max="6145" width="9.85546875" style="53" customWidth="1"/>
    <col min="6146" max="6146" width="10.28515625" style="53" customWidth="1"/>
    <col min="6147" max="6393" width="9.140625" style="53"/>
    <col min="6394" max="6394" width="5.140625" style="53" customWidth="1"/>
    <col min="6395" max="6395" width="60.42578125" style="53" customWidth="1"/>
    <col min="6396" max="6396" width="10" style="53" customWidth="1"/>
    <col min="6397" max="6397" width="10.7109375" style="53" customWidth="1"/>
    <col min="6398" max="6398" width="14.140625" style="53" customWidth="1"/>
    <col min="6399" max="6399" width="10.7109375" style="53" customWidth="1"/>
    <col min="6400" max="6400" width="10.140625" style="53" customWidth="1"/>
    <col min="6401" max="6401" width="9.85546875" style="53" customWidth="1"/>
    <col min="6402" max="6402" width="10.28515625" style="53" customWidth="1"/>
    <col min="6403" max="6649" width="9.140625" style="53"/>
    <col min="6650" max="6650" width="5.140625" style="53" customWidth="1"/>
    <col min="6651" max="6651" width="60.42578125" style="53" customWidth="1"/>
    <col min="6652" max="6652" width="10" style="53" customWidth="1"/>
    <col min="6653" max="6653" width="10.7109375" style="53" customWidth="1"/>
    <col min="6654" max="6654" width="14.140625" style="53" customWidth="1"/>
    <col min="6655" max="6655" width="10.7109375" style="53" customWidth="1"/>
    <col min="6656" max="6656" width="10.140625" style="53" customWidth="1"/>
    <col min="6657" max="6657" width="9.85546875" style="53" customWidth="1"/>
    <col min="6658" max="6658" width="10.28515625" style="53" customWidth="1"/>
    <col min="6659" max="6905" width="9.140625" style="53"/>
    <col min="6906" max="6906" width="5.140625" style="53" customWidth="1"/>
    <col min="6907" max="6907" width="60.42578125" style="53" customWidth="1"/>
    <col min="6908" max="6908" width="10" style="53" customWidth="1"/>
    <col min="6909" max="6909" width="10.7109375" style="53" customWidth="1"/>
    <col min="6910" max="6910" width="14.140625" style="53" customWidth="1"/>
    <col min="6911" max="6911" width="10.7109375" style="53" customWidth="1"/>
    <col min="6912" max="6912" width="10.140625" style="53" customWidth="1"/>
    <col min="6913" max="6913" width="9.85546875" style="53" customWidth="1"/>
    <col min="6914" max="6914" width="10.28515625" style="53" customWidth="1"/>
    <col min="6915" max="7161" width="9.140625" style="53"/>
    <col min="7162" max="7162" width="5.140625" style="53" customWidth="1"/>
    <col min="7163" max="7163" width="60.42578125" style="53" customWidth="1"/>
    <col min="7164" max="7164" width="10" style="53" customWidth="1"/>
    <col min="7165" max="7165" width="10.7109375" style="53" customWidth="1"/>
    <col min="7166" max="7166" width="14.140625" style="53" customWidth="1"/>
    <col min="7167" max="7167" width="10.7109375" style="53" customWidth="1"/>
    <col min="7168" max="7168" width="10.140625" style="53" customWidth="1"/>
    <col min="7169" max="7169" width="9.85546875" style="53" customWidth="1"/>
    <col min="7170" max="7170" width="10.28515625" style="53" customWidth="1"/>
    <col min="7171" max="7417" width="9.140625" style="53"/>
    <col min="7418" max="7418" width="5.140625" style="53" customWidth="1"/>
    <col min="7419" max="7419" width="60.42578125" style="53" customWidth="1"/>
    <col min="7420" max="7420" width="10" style="53" customWidth="1"/>
    <col min="7421" max="7421" width="10.7109375" style="53" customWidth="1"/>
    <col min="7422" max="7422" width="14.140625" style="53" customWidth="1"/>
    <col min="7423" max="7423" width="10.7109375" style="53" customWidth="1"/>
    <col min="7424" max="7424" width="10.140625" style="53" customWidth="1"/>
    <col min="7425" max="7425" width="9.85546875" style="53" customWidth="1"/>
    <col min="7426" max="7426" width="10.28515625" style="53" customWidth="1"/>
    <col min="7427" max="7673" width="9.140625" style="53"/>
    <col min="7674" max="7674" width="5.140625" style="53" customWidth="1"/>
    <col min="7675" max="7675" width="60.42578125" style="53" customWidth="1"/>
    <col min="7676" max="7676" width="10" style="53" customWidth="1"/>
    <col min="7677" max="7677" width="10.7109375" style="53" customWidth="1"/>
    <col min="7678" max="7678" width="14.140625" style="53" customWidth="1"/>
    <col min="7679" max="7679" width="10.7109375" style="53" customWidth="1"/>
    <col min="7680" max="7680" width="10.140625" style="53" customWidth="1"/>
    <col min="7681" max="7681" width="9.85546875" style="53" customWidth="1"/>
    <col min="7682" max="7682" width="10.28515625" style="53" customWidth="1"/>
    <col min="7683" max="7929" width="9.140625" style="53"/>
    <col min="7930" max="7930" width="5.140625" style="53" customWidth="1"/>
    <col min="7931" max="7931" width="60.42578125" style="53" customWidth="1"/>
    <col min="7932" max="7932" width="10" style="53" customWidth="1"/>
    <col min="7933" max="7933" width="10.7109375" style="53" customWidth="1"/>
    <col min="7934" max="7934" width="14.140625" style="53" customWidth="1"/>
    <col min="7935" max="7935" width="10.7109375" style="53" customWidth="1"/>
    <col min="7936" max="7936" width="10.140625" style="53" customWidth="1"/>
    <col min="7937" max="7937" width="9.85546875" style="53" customWidth="1"/>
    <col min="7938" max="7938" width="10.28515625" style="53" customWidth="1"/>
    <col min="7939" max="8185" width="9.140625" style="53"/>
    <col min="8186" max="8186" width="5.140625" style="53" customWidth="1"/>
    <col min="8187" max="8187" width="60.42578125" style="53" customWidth="1"/>
    <col min="8188" max="8188" width="10" style="53" customWidth="1"/>
    <col min="8189" max="8189" width="10.7109375" style="53" customWidth="1"/>
    <col min="8190" max="8190" width="14.140625" style="53" customWidth="1"/>
    <col min="8191" max="8191" width="10.7109375" style="53" customWidth="1"/>
    <col min="8192" max="8192" width="10.140625" style="53" customWidth="1"/>
    <col min="8193" max="8193" width="9.85546875" style="53" customWidth="1"/>
    <col min="8194" max="8194" width="10.28515625" style="53" customWidth="1"/>
    <col min="8195" max="8441" width="9.140625" style="53"/>
    <col min="8442" max="8442" width="5.140625" style="53" customWidth="1"/>
    <col min="8443" max="8443" width="60.42578125" style="53" customWidth="1"/>
    <col min="8444" max="8444" width="10" style="53" customWidth="1"/>
    <col min="8445" max="8445" width="10.7109375" style="53" customWidth="1"/>
    <col min="8446" max="8446" width="14.140625" style="53" customWidth="1"/>
    <col min="8447" max="8447" width="10.7109375" style="53" customWidth="1"/>
    <col min="8448" max="8448" width="10.140625" style="53" customWidth="1"/>
    <col min="8449" max="8449" width="9.85546875" style="53" customWidth="1"/>
    <col min="8450" max="8450" width="10.28515625" style="53" customWidth="1"/>
    <col min="8451" max="8697" width="9.140625" style="53"/>
    <col min="8698" max="8698" width="5.140625" style="53" customWidth="1"/>
    <col min="8699" max="8699" width="60.42578125" style="53" customWidth="1"/>
    <col min="8700" max="8700" width="10" style="53" customWidth="1"/>
    <col min="8701" max="8701" width="10.7109375" style="53" customWidth="1"/>
    <col min="8702" max="8702" width="14.140625" style="53" customWidth="1"/>
    <col min="8703" max="8703" width="10.7109375" style="53" customWidth="1"/>
    <col min="8704" max="8704" width="10.140625" style="53" customWidth="1"/>
    <col min="8705" max="8705" width="9.85546875" style="53" customWidth="1"/>
    <col min="8706" max="8706" width="10.28515625" style="53" customWidth="1"/>
    <col min="8707" max="8953" width="9.140625" style="53"/>
    <col min="8954" max="8954" width="5.140625" style="53" customWidth="1"/>
    <col min="8955" max="8955" width="60.42578125" style="53" customWidth="1"/>
    <col min="8956" max="8956" width="10" style="53" customWidth="1"/>
    <col min="8957" max="8957" width="10.7109375" style="53" customWidth="1"/>
    <col min="8958" max="8958" width="14.140625" style="53" customWidth="1"/>
    <col min="8959" max="8959" width="10.7109375" style="53" customWidth="1"/>
    <col min="8960" max="8960" width="10.140625" style="53" customWidth="1"/>
    <col min="8961" max="8961" width="9.85546875" style="53" customWidth="1"/>
    <col min="8962" max="8962" width="10.28515625" style="53" customWidth="1"/>
    <col min="8963" max="9209" width="9.140625" style="53"/>
    <col min="9210" max="9210" width="5.140625" style="53" customWidth="1"/>
    <col min="9211" max="9211" width="60.42578125" style="53" customWidth="1"/>
    <col min="9212" max="9212" width="10" style="53" customWidth="1"/>
    <col min="9213" max="9213" width="10.7109375" style="53" customWidth="1"/>
    <col min="9214" max="9214" width="14.140625" style="53" customWidth="1"/>
    <col min="9215" max="9215" width="10.7109375" style="53" customWidth="1"/>
    <col min="9216" max="9216" width="10.140625" style="53" customWidth="1"/>
    <col min="9217" max="9217" width="9.85546875" style="53" customWidth="1"/>
    <col min="9218" max="9218" width="10.28515625" style="53" customWidth="1"/>
    <col min="9219" max="9465" width="9.140625" style="53"/>
    <col min="9466" max="9466" width="5.140625" style="53" customWidth="1"/>
    <col min="9467" max="9467" width="60.42578125" style="53" customWidth="1"/>
    <col min="9468" max="9468" width="10" style="53" customWidth="1"/>
    <col min="9469" max="9469" width="10.7109375" style="53" customWidth="1"/>
    <col min="9470" max="9470" width="14.140625" style="53" customWidth="1"/>
    <col min="9471" max="9471" width="10.7109375" style="53" customWidth="1"/>
    <col min="9472" max="9472" width="10.140625" style="53" customWidth="1"/>
    <col min="9473" max="9473" width="9.85546875" style="53" customWidth="1"/>
    <col min="9474" max="9474" width="10.28515625" style="53" customWidth="1"/>
    <col min="9475" max="9721" width="9.140625" style="53"/>
    <col min="9722" max="9722" width="5.140625" style="53" customWidth="1"/>
    <col min="9723" max="9723" width="60.42578125" style="53" customWidth="1"/>
    <col min="9724" max="9724" width="10" style="53" customWidth="1"/>
    <col min="9725" max="9725" width="10.7109375" style="53" customWidth="1"/>
    <col min="9726" max="9726" width="14.140625" style="53" customWidth="1"/>
    <col min="9727" max="9727" width="10.7109375" style="53" customWidth="1"/>
    <col min="9728" max="9728" width="10.140625" style="53" customWidth="1"/>
    <col min="9729" max="9729" width="9.85546875" style="53" customWidth="1"/>
    <col min="9730" max="9730" width="10.28515625" style="53" customWidth="1"/>
    <col min="9731" max="9977" width="9.140625" style="53"/>
    <col min="9978" max="9978" width="5.140625" style="53" customWidth="1"/>
    <col min="9979" max="9979" width="60.42578125" style="53" customWidth="1"/>
    <col min="9980" max="9980" width="10" style="53" customWidth="1"/>
    <col min="9981" max="9981" width="10.7109375" style="53" customWidth="1"/>
    <col min="9982" max="9982" width="14.140625" style="53" customWidth="1"/>
    <col min="9983" max="9983" width="10.7109375" style="53" customWidth="1"/>
    <col min="9984" max="9984" width="10.140625" style="53" customWidth="1"/>
    <col min="9985" max="9985" width="9.85546875" style="53" customWidth="1"/>
    <col min="9986" max="9986" width="10.28515625" style="53" customWidth="1"/>
    <col min="9987" max="10233" width="9.140625" style="53"/>
    <col min="10234" max="10234" width="5.140625" style="53" customWidth="1"/>
    <col min="10235" max="10235" width="60.42578125" style="53" customWidth="1"/>
    <col min="10236" max="10236" width="10" style="53" customWidth="1"/>
    <col min="10237" max="10237" width="10.7109375" style="53" customWidth="1"/>
    <col min="10238" max="10238" width="14.140625" style="53" customWidth="1"/>
    <col min="10239" max="10239" width="10.7109375" style="53" customWidth="1"/>
    <col min="10240" max="10240" width="10.140625" style="53" customWidth="1"/>
    <col min="10241" max="10241" width="9.85546875" style="53" customWidth="1"/>
    <col min="10242" max="10242" width="10.28515625" style="53" customWidth="1"/>
    <col min="10243" max="10489" width="9.140625" style="53"/>
    <col min="10490" max="10490" width="5.140625" style="53" customWidth="1"/>
    <col min="10491" max="10491" width="60.42578125" style="53" customWidth="1"/>
    <col min="10492" max="10492" width="10" style="53" customWidth="1"/>
    <col min="10493" max="10493" width="10.7109375" style="53" customWidth="1"/>
    <col min="10494" max="10494" width="14.140625" style="53" customWidth="1"/>
    <col min="10495" max="10495" width="10.7109375" style="53" customWidth="1"/>
    <col min="10496" max="10496" width="10.140625" style="53" customWidth="1"/>
    <col min="10497" max="10497" width="9.85546875" style="53" customWidth="1"/>
    <col min="10498" max="10498" width="10.28515625" style="53" customWidth="1"/>
    <col min="10499" max="10745" width="9.140625" style="53"/>
    <col min="10746" max="10746" width="5.140625" style="53" customWidth="1"/>
    <col min="10747" max="10747" width="60.42578125" style="53" customWidth="1"/>
    <col min="10748" max="10748" width="10" style="53" customWidth="1"/>
    <col min="10749" max="10749" width="10.7109375" style="53" customWidth="1"/>
    <col min="10750" max="10750" width="14.140625" style="53" customWidth="1"/>
    <col min="10751" max="10751" width="10.7109375" style="53" customWidth="1"/>
    <col min="10752" max="10752" width="10.140625" style="53" customWidth="1"/>
    <col min="10753" max="10753" width="9.85546875" style="53" customWidth="1"/>
    <col min="10754" max="10754" width="10.28515625" style="53" customWidth="1"/>
    <col min="10755" max="11001" width="9.140625" style="53"/>
    <col min="11002" max="11002" width="5.140625" style="53" customWidth="1"/>
    <col min="11003" max="11003" width="60.42578125" style="53" customWidth="1"/>
    <col min="11004" max="11004" width="10" style="53" customWidth="1"/>
    <col min="11005" max="11005" width="10.7109375" style="53" customWidth="1"/>
    <col min="11006" max="11006" width="14.140625" style="53" customWidth="1"/>
    <col min="11007" max="11007" width="10.7109375" style="53" customWidth="1"/>
    <col min="11008" max="11008" width="10.140625" style="53" customWidth="1"/>
    <col min="11009" max="11009" width="9.85546875" style="53" customWidth="1"/>
    <col min="11010" max="11010" width="10.28515625" style="53" customWidth="1"/>
    <col min="11011" max="11257" width="9.140625" style="53"/>
    <col min="11258" max="11258" width="5.140625" style="53" customWidth="1"/>
    <col min="11259" max="11259" width="60.42578125" style="53" customWidth="1"/>
    <col min="11260" max="11260" width="10" style="53" customWidth="1"/>
    <col min="11261" max="11261" width="10.7109375" style="53" customWidth="1"/>
    <col min="11262" max="11262" width="14.140625" style="53" customWidth="1"/>
    <col min="11263" max="11263" width="10.7109375" style="53" customWidth="1"/>
    <col min="11264" max="11264" width="10.140625" style="53" customWidth="1"/>
    <col min="11265" max="11265" width="9.85546875" style="53" customWidth="1"/>
    <col min="11266" max="11266" width="10.28515625" style="53" customWidth="1"/>
    <col min="11267" max="11513" width="9.140625" style="53"/>
    <col min="11514" max="11514" width="5.140625" style="53" customWidth="1"/>
    <col min="11515" max="11515" width="60.42578125" style="53" customWidth="1"/>
    <col min="11516" max="11516" width="10" style="53" customWidth="1"/>
    <col min="11517" max="11517" width="10.7109375" style="53" customWidth="1"/>
    <col min="11518" max="11518" width="14.140625" style="53" customWidth="1"/>
    <col min="11519" max="11519" width="10.7109375" style="53" customWidth="1"/>
    <col min="11520" max="11520" width="10.140625" style="53" customWidth="1"/>
    <col min="11521" max="11521" width="9.85546875" style="53" customWidth="1"/>
    <col min="11522" max="11522" width="10.28515625" style="53" customWidth="1"/>
    <col min="11523" max="11769" width="9.140625" style="53"/>
    <col min="11770" max="11770" width="5.140625" style="53" customWidth="1"/>
    <col min="11771" max="11771" width="60.42578125" style="53" customWidth="1"/>
    <col min="11772" max="11772" width="10" style="53" customWidth="1"/>
    <col min="11773" max="11773" width="10.7109375" style="53" customWidth="1"/>
    <col min="11774" max="11774" width="14.140625" style="53" customWidth="1"/>
    <col min="11775" max="11775" width="10.7109375" style="53" customWidth="1"/>
    <col min="11776" max="11776" width="10.140625" style="53" customWidth="1"/>
    <col min="11777" max="11777" width="9.85546875" style="53" customWidth="1"/>
    <col min="11778" max="11778" width="10.28515625" style="53" customWidth="1"/>
    <col min="11779" max="12025" width="9.140625" style="53"/>
    <col min="12026" max="12026" width="5.140625" style="53" customWidth="1"/>
    <col min="12027" max="12027" width="60.42578125" style="53" customWidth="1"/>
    <col min="12028" max="12028" width="10" style="53" customWidth="1"/>
    <col min="12029" max="12029" width="10.7109375" style="53" customWidth="1"/>
    <col min="12030" max="12030" width="14.140625" style="53" customWidth="1"/>
    <col min="12031" max="12031" width="10.7109375" style="53" customWidth="1"/>
    <col min="12032" max="12032" width="10.140625" style="53" customWidth="1"/>
    <col min="12033" max="12033" width="9.85546875" style="53" customWidth="1"/>
    <col min="12034" max="12034" width="10.28515625" style="53" customWidth="1"/>
    <col min="12035" max="12281" width="9.140625" style="53"/>
    <col min="12282" max="12282" width="5.140625" style="53" customWidth="1"/>
    <col min="12283" max="12283" width="60.42578125" style="53" customWidth="1"/>
    <col min="12284" max="12284" width="10" style="53" customWidth="1"/>
    <col min="12285" max="12285" width="10.7109375" style="53" customWidth="1"/>
    <col min="12286" max="12286" width="14.140625" style="53" customWidth="1"/>
    <col min="12287" max="12287" width="10.7109375" style="53" customWidth="1"/>
    <col min="12288" max="12288" width="10.140625" style="53" customWidth="1"/>
    <col min="12289" max="12289" width="9.85546875" style="53" customWidth="1"/>
    <col min="12290" max="12290" width="10.28515625" style="53" customWidth="1"/>
    <col min="12291" max="12537" width="9.140625" style="53"/>
    <col min="12538" max="12538" width="5.140625" style="53" customWidth="1"/>
    <col min="12539" max="12539" width="60.42578125" style="53" customWidth="1"/>
    <col min="12540" max="12540" width="10" style="53" customWidth="1"/>
    <col min="12541" max="12541" width="10.7109375" style="53" customWidth="1"/>
    <col min="12542" max="12542" width="14.140625" style="53" customWidth="1"/>
    <col min="12543" max="12543" width="10.7109375" style="53" customWidth="1"/>
    <col min="12544" max="12544" width="10.140625" style="53" customWidth="1"/>
    <col min="12545" max="12545" width="9.85546875" style="53" customWidth="1"/>
    <col min="12546" max="12546" width="10.28515625" style="53" customWidth="1"/>
    <col min="12547" max="12793" width="9.140625" style="53"/>
    <col min="12794" max="12794" width="5.140625" style="53" customWidth="1"/>
    <col min="12795" max="12795" width="60.42578125" style="53" customWidth="1"/>
    <col min="12796" max="12796" width="10" style="53" customWidth="1"/>
    <col min="12797" max="12797" width="10.7109375" style="53" customWidth="1"/>
    <col min="12798" max="12798" width="14.140625" style="53" customWidth="1"/>
    <col min="12799" max="12799" width="10.7109375" style="53" customWidth="1"/>
    <col min="12800" max="12800" width="10.140625" style="53" customWidth="1"/>
    <col min="12801" max="12801" width="9.85546875" style="53" customWidth="1"/>
    <col min="12802" max="12802" width="10.28515625" style="53" customWidth="1"/>
    <col min="12803" max="13049" width="9.140625" style="53"/>
    <col min="13050" max="13050" width="5.140625" style="53" customWidth="1"/>
    <col min="13051" max="13051" width="60.42578125" style="53" customWidth="1"/>
    <col min="13052" max="13052" width="10" style="53" customWidth="1"/>
    <col min="13053" max="13053" width="10.7109375" style="53" customWidth="1"/>
    <col min="13054" max="13054" width="14.140625" style="53" customWidth="1"/>
    <col min="13055" max="13055" width="10.7109375" style="53" customWidth="1"/>
    <col min="13056" max="13056" width="10.140625" style="53" customWidth="1"/>
    <col min="13057" max="13057" width="9.85546875" style="53" customWidth="1"/>
    <col min="13058" max="13058" width="10.28515625" style="53" customWidth="1"/>
    <col min="13059" max="13305" width="9.140625" style="53"/>
    <col min="13306" max="13306" width="5.140625" style="53" customWidth="1"/>
    <col min="13307" max="13307" width="60.42578125" style="53" customWidth="1"/>
    <col min="13308" max="13308" width="10" style="53" customWidth="1"/>
    <col min="13309" max="13309" width="10.7109375" style="53" customWidth="1"/>
    <col min="13310" max="13310" width="14.140625" style="53" customWidth="1"/>
    <col min="13311" max="13311" width="10.7109375" style="53" customWidth="1"/>
    <col min="13312" max="13312" width="10.140625" style="53" customWidth="1"/>
    <col min="13313" max="13313" width="9.85546875" style="53" customWidth="1"/>
    <col min="13314" max="13314" width="10.28515625" style="53" customWidth="1"/>
    <col min="13315" max="13561" width="9.140625" style="53"/>
    <col min="13562" max="13562" width="5.140625" style="53" customWidth="1"/>
    <col min="13563" max="13563" width="60.42578125" style="53" customWidth="1"/>
    <col min="13564" max="13564" width="10" style="53" customWidth="1"/>
    <col min="13565" max="13565" width="10.7109375" style="53" customWidth="1"/>
    <col min="13566" max="13566" width="14.140625" style="53" customWidth="1"/>
    <col min="13567" max="13567" width="10.7109375" style="53" customWidth="1"/>
    <col min="13568" max="13568" width="10.140625" style="53" customWidth="1"/>
    <col min="13569" max="13569" width="9.85546875" style="53" customWidth="1"/>
    <col min="13570" max="13570" width="10.28515625" style="53" customWidth="1"/>
    <col min="13571" max="13817" width="9.140625" style="53"/>
    <col min="13818" max="13818" width="5.140625" style="53" customWidth="1"/>
    <col min="13819" max="13819" width="60.42578125" style="53" customWidth="1"/>
    <col min="13820" max="13820" width="10" style="53" customWidth="1"/>
    <col min="13821" max="13821" width="10.7109375" style="53" customWidth="1"/>
    <col min="13822" max="13822" width="14.140625" style="53" customWidth="1"/>
    <col min="13823" max="13823" width="10.7109375" style="53" customWidth="1"/>
    <col min="13824" max="13824" width="10.140625" style="53" customWidth="1"/>
    <col min="13825" max="13825" width="9.85546875" style="53" customWidth="1"/>
    <col min="13826" max="13826" width="10.28515625" style="53" customWidth="1"/>
    <col min="13827" max="14073" width="9.140625" style="53"/>
    <col min="14074" max="14074" width="5.140625" style="53" customWidth="1"/>
    <col min="14075" max="14075" width="60.42578125" style="53" customWidth="1"/>
    <col min="14076" max="14076" width="10" style="53" customWidth="1"/>
    <col min="14077" max="14077" width="10.7109375" style="53" customWidth="1"/>
    <col min="14078" max="14078" width="14.140625" style="53" customWidth="1"/>
    <col min="14079" max="14079" width="10.7109375" style="53" customWidth="1"/>
    <col min="14080" max="14080" width="10.140625" style="53" customWidth="1"/>
    <col min="14081" max="14081" width="9.85546875" style="53" customWidth="1"/>
    <col min="14082" max="14082" width="10.28515625" style="53" customWidth="1"/>
    <col min="14083" max="14329" width="9.140625" style="53"/>
    <col min="14330" max="14330" width="5.140625" style="53" customWidth="1"/>
    <col min="14331" max="14331" width="60.42578125" style="53" customWidth="1"/>
    <col min="14332" max="14332" width="10" style="53" customWidth="1"/>
    <col min="14333" max="14333" width="10.7109375" style="53" customWidth="1"/>
    <col min="14334" max="14334" width="14.140625" style="53" customWidth="1"/>
    <col min="14335" max="14335" width="10.7109375" style="53" customWidth="1"/>
    <col min="14336" max="14336" width="10.140625" style="53" customWidth="1"/>
    <col min="14337" max="14337" width="9.85546875" style="53" customWidth="1"/>
    <col min="14338" max="14338" width="10.28515625" style="53" customWidth="1"/>
    <col min="14339" max="14585" width="9.140625" style="53"/>
    <col min="14586" max="14586" width="5.140625" style="53" customWidth="1"/>
    <col min="14587" max="14587" width="60.42578125" style="53" customWidth="1"/>
    <col min="14588" max="14588" width="10" style="53" customWidth="1"/>
    <col min="14589" max="14589" width="10.7109375" style="53" customWidth="1"/>
    <col min="14590" max="14590" width="14.140625" style="53" customWidth="1"/>
    <col min="14591" max="14591" width="10.7109375" style="53" customWidth="1"/>
    <col min="14592" max="14592" width="10.140625" style="53" customWidth="1"/>
    <col min="14593" max="14593" width="9.85546875" style="53" customWidth="1"/>
    <col min="14594" max="14594" width="10.28515625" style="53" customWidth="1"/>
    <col min="14595" max="14841" width="9.140625" style="53"/>
    <col min="14842" max="14842" width="5.140625" style="53" customWidth="1"/>
    <col min="14843" max="14843" width="60.42578125" style="53" customWidth="1"/>
    <col min="14844" max="14844" width="10" style="53" customWidth="1"/>
    <col min="14845" max="14845" width="10.7109375" style="53" customWidth="1"/>
    <col min="14846" max="14846" width="14.140625" style="53" customWidth="1"/>
    <col min="14847" max="14847" width="10.7109375" style="53" customWidth="1"/>
    <col min="14848" max="14848" width="10.140625" style="53" customWidth="1"/>
    <col min="14849" max="14849" width="9.85546875" style="53" customWidth="1"/>
    <col min="14850" max="14850" width="10.28515625" style="53" customWidth="1"/>
    <col min="14851" max="15097" width="9.140625" style="53"/>
    <col min="15098" max="15098" width="5.140625" style="53" customWidth="1"/>
    <col min="15099" max="15099" width="60.42578125" style="53" customWidth="1"/>
    <col min="15100" max="15100" width="10" style="53" customWidth="1"/>
    <col min="15101" max="15101" width="10.7109375" style="53" customWidth="1"/>
    <col min="15102" max="15102" width="14.140625" style="53" customWidth="1"/>
    <col min="15103" max="15103" width="10.7109375" style="53" customWidth="1"/>
    <col min="15104" max="15104" width="10.140625" style="53" customWidth="1"/>
    <col min="15105" max="15105" width="9.85546875" style="53" customWidth="1"/>
    <col min="15106" max="15106" width="10.28515625" style="53" customWidth="1"/>
    <col min="15107" max="15353" width="9.140625" style="53"/>
    <col min="15354" max="15354" width="5.140625" style="53" customWidth="1"/>
    <col min="15355" max="15355" width="60.42578125" style="53" customWidth="1"/>
    <col min="15356" max="15356" width="10" style="53" customWidth="1"/>
    <col min="15357" max="15357" width="10.7109375" style="53" customWidth="1"/>
    <col min="15358" max="15358" width="14.140625" style="53" customWidth="1"/>
    <col min="15359" max="15359" width="10.7109375" style="53" customWidth="1"/>
    <col min="15360" max="15360" width="10.140625" style="53" customWidth="1"/>
    <col min="15361" max="15361" width="9.85546875" style="53" customWidth="1"/>
    <col min="15362" max="15362" width="10.28515625" style="53" customWidth="1"/>
    <col min="15363" max="15609" width="9.140625" style="53"/>
    <col min="15610" max="15610" width="5.140625" style="53" customWidth="1"/>
    <col min="15611" max="15611" width="60.42578125" style="53" customWidth="1"/>
    <col min="15612" max="15612" width="10" style="53" customWidth="1"/>
    <col min="15613" max="15613" width="10.7109375" style="53" customWidth="1"/>
    <col min="15614" max="15614" width="14.140625" style="53" customWidth="1"/>
    <col min="15615" max="15615" width="10.7109375" style="53" customWidth="1"/>
    <col min="15616" max="15616" width="10.140625" style="53" customWidth="1"/>
    <col min="15617" max="15617" width="9.85546875" style="53" customWidth="1"/>
    <col min="15618" max="15618" width="10.28515625" style="53" customWidth="1"/>
    <col min="15619" max="15865" width="9.140625" style="53"/>
    <col min="15866" max="15866" width="5.140625" style="53" customWidth="1"/>
    <col min="15867" max="15867" width="60.42578125" style="53" customWidth="1"/>
    <col min="15868" max="15868" width="10" style="53" customWidth="1"/>
    <col min="15869" max="15869" width="10.7109375" style="53" customWidth="1"/>
    <col min="15870" max="15870" width="14.140625" style="53" customWidth="1"/>
    <col min="15871" max="15871" width="10.7109375" style="53" customWidth="1"/>
    <col min="15872" max="15872" width="10.140625" style="53" customWidth="1"/>
    <col min="15873" max="15873" width="9.85546875" style="53" customWidth="1"/>
    <col min="15874" max="15874" width="10.28515625" style="53" customWidth="1"/>
    <col min="15875" max="16121" width="9.140625" style="53"/>
    <col min="16122" max="16122" width="5.140625" style="53" customWidth="1"/>
    <col min="16123" max="16123" width="60.42578125" style="53" customWidth="1"/>
    <col min="16124" max="16124" width="10" style="53" customWidth="1"/>
    <col min="16125" max="16125" width="10.7109375" style="53" customWidth="1"/>
    <col min="16126" max="16126" width="14.140625" style="53" customWidth="1"/>
    <col min="16127" max="16127" width="10.7109375" style="53" customWidth="1"/>
    <col min="16128" max="16128" width="10.140625" style="53" customWidth="1"/>
    <col min="16129" max="16129" width="9.85546875" style="53" customWidth="1"/>
    <col min="16130" max="16130" width="10.28515625" style="53" customWidth="1"/>
    <col min="16131" max="16384" width="9.140625" style="53"/>
  </cols>
  <sheetData>
    <row r="1" spans="1:5" x14ac:dyDescent="0.2">
      <c r="B1" s="71" t="s">
        <v>128</v>
      </c>
      <c r="C1" s="71"/>
      <c r="D1" s="115" t="s">
        <v>196</v>
      </c>
      <c r="E1" s="71"/>
    </row>
    <row r="2" spans="1:5" ht="15.75" customHeight="1" x14ac:dyDescent="0.2">
      <c r="B2" s="72" t="s">
        <v>129</v>
      </c>
      <c r="C2" s="71"/>
      <c r="D2" s="71"/>
      <c r="E2" s="71"/>
    </row>
    <row r="3" spans="1:5" ht="15.75" customHeight="1" x14ac:dyDescent="0.2">
      <c r="B3" s="72" t="s">
        <v>130</v>
      </c>
      <c r="C3" s="71"/>
      <c r="D3" s="71"/>
      <c r="E3" s="71"/>
    </row>
    <row r="4" spans="1:5" ht="17.25" customHeight="1" x14ac:dyDescent="0.2">
      <c r="B4" s="71" t="s">
        <v>131</v>
      </c>
      <c r="C4" s="71"/>
      <c r="D4" s="71"/>
      <c r="E4" s="71"/>
    </row>
    <row r="5" spans="1:5" ht="18" x14ac:dyDescent="0.25">
      <c r="A5" s="163" t="s">
        <v>132</v>
      </c>
      <c r="B5" s="163"/>
      <c r="C5" s="163"/>
      <c r="D5" s="163"/>
      <c r="E5" s="163"/>
    </row>
    <row r="6" spans="1:5" ht="33" customHeight="1" x14ac:dyDescent="0.2">
      <c r="A6" s="164" t="s">
        <v>145</v>
      </c>
      <c r="B6" s="164"/>
      <c r="C6" s="164"/>
      <c r="D6" s="164"/>
      <c r="E6" s="164"/>
    </row>
    <row r="7" spans="1:5" ht="15.75" x14ac:dyDescent="0.2">
      <c r="A7" s="6" t="s">
        <v>4</v>
      </c>
      <c r="B7" s="73"/>
      <c r="C7" s="73"/>
      <c r="D7" s="73"/>
      <c r="E7" s="94" t="s">
        <v>133</v>
      </c>
    </row>
    <row r="8" spans="1:5" ht="54.75" customHeight="1" x14ac:dyDescent="0.2">
      <c r="A8" s="165" t="s">
        <v>6</v>
      </c>
      <c r="B8" s="166"/>
      <c r="C8" s="118" t="s">
        <v>186</v>
      </c>
      <c r="D8" s="117" t="s">
        <v>184</v>
      </c>
      <c r="E8" s="118" t="s">
        <v>188</v>
      </c>
    </row>
    <row r="9" spans="1:5" ht="31.5" customHeight="1" x14ac:dyDescent="0.2">
      <c r="A9" s="119" t="s">
        <v>143</v>
      </c>
      <c r="B9" s="119"/>
      <c r="C9" s="92">
        <f>C13+C21+C44</f>
        <v>30015722</v>
      </c>
      <c r="D9" s="92">
        <f>D13+D21+D44</f>
        <v>504000</v>
      </c>
      <c r="E9" s="92">
        <f>E13+E21+E44</f>
        <v>30519722</v>
      </c>
    </row>
    <row r="10" spans="1:5" ht="31.5" customHeight="1" x14ac:dyDescent="0.2">
      <c r="A10" s="170" t="s">
        <v>181</v>
      </c>
      <c r="B10" s="171"/>
      <c r="C10" s="92">
        <f>C14+C23+C30+C45</f>
        <v>28693422</v>
      </c>
      <c r="D10" s="92">
        <f>D14+D23+D30+D45</f>
        <v>455000</v>
      </c>
      <c r="E10" s="92">
        <f>E14+E23+E30+E45</f>
        <v>29148422</v>
      </c>
    </row>
    <row r="11" spans="1:5" ht="31.5" customHeight="1" x14ac:dyDescent="0.2">
      <c r="A11" s="170" t="s">
        <v>182</v>
      </c>
      <c r="B11" s="171"/>
      <c r="C11" s="92">
        <f>C18+C27+C35+C50</f>
        <v>1322300</v>
      </c>
      <c r="D11" s="92">
        <f>D18+D27+D35+D50</f>
        <v>49000</v>
      </c>
      <c r="E11" s="92">
        <f>E18+E27+E35+E50</f>
        <v>1371300</v>
      </c>
    </row>
    <row r="12" spans="1:5" ht="24" customHeight="1" x14ac:dyDescent="0.2">
      <c r="A12" s="154" t="s">
        <v>125</v>
      </c>
      <c r="B12" s="155"/>
      <c r="C12" s="155"/>
      <c r="D12" s="155"/>
      <c r="E12" s="156"/>
    </row>
    <row r="13" spans="1:5" s="75" customFormat="1" ht="15.75" x14ac:dyDescent="0.25">
      <c r="A13" s="157" t="s">
        <v>152</v>
      </c>
      <c r="B13" s="158"/>
      <c r="C13" s="74">
        <f>C14+C18</f>
        <v>9965722</v>
      </c>
      <c r="D13" s="74">
        <f t="shared" ref="D13:E13" si="0">D14+D18</f>
        <v>0</v>
      </c>
      <c r="E13" s="74">
        <f t="shared" si="0"/>
        <v>9965722</v>
      </c>
    </row>
    <row r="14" spans="1:5" s="75" customFormat="1" ht="15.75" x14ac:dyDescent="0.25">
      <c r="A14" s="161" t="s">
        <v>146</v>
      </c>
      <c r="B14" s="162"/>
      <c r="C14" s="76">
        <f>C15+C16+C17</f>
        <v>9900422</v>
      </c>
      <c r="D14" s="76">
        <f t="shared" ref="D14:E14" si="1">D15+D16+D17</f>
        <v>0</v>
      </c>
      <c r="E14" s="76">
        <f t="shared" si="1"/>
        <v>9900422</v>
      </c>
    </row>
    <row r="15" spans="1:5" s="79" customFormat="1" ht="18" customHeight="1" x14ac:dyDescent="0.2">
      <c r="A15" s="153" t="s">
        <v>147</v>
      </c>
      <c r="B15" s="153"/>
      <c r="C15" s="102">
        <v>2873594</v>
      </c>
      <c r="D15" s="102">
        <f>E15-C15</f>
        <v>0</v>
      </c>
      <c r="E15" s="102">
        <v>2873594</v>
      </c>
    </row>
    <row r="16" spans="1:5" s="79" customFormat="1" ht="15" x14ac:dyDescent="0.2">
      <c r="A16" s="160" t="s">
        <v>148</v>
      </c>
      <c r="B16" s="160"/>
      <c r="C16" s="102">
        <v>6946828</v>
      </c>
      <c r="D16" s="102">
        <f>E16-C16</f>
        <v>0</v>
      </c>
      <c r="E16" s="102">
        <v>6946828</v>
      </c>
    </row>
    <row r="17" spans="1:5" s="79" customFormat="1" ht="15" x14ac:dyDescent="0.2">
      <c r="A17" s="153" t="s">
        <v>149</v>
      </c>
      <c r="B17" s="153"/>
      <c r="C17" s="102">
        <v>80000</v>
      </c>
      <c r="D17" s="102">
        <f>E17-C17</f>
        <v>0</v>
      </c>
      <c r="E17" s="102">
        <v>80000</v>
      </c>
    </row>
    <row r="18" spans="1:5" s="84" customFormat="1" ht="15.75" x14ac:dyDescent="0.25">
      <c r="A18" s="159" t="s">
        <v>150</v>
      </c>
      <c r="B18" s="159"/>
      <c r="C18" s="76">
        <f>C19</f>
        <v>65300</v>
      </c>
      <c r="D18" s="76">
        <f t="shared" ref="D18:E18" si="2">D19</f>
        <v>0</v>
      </c>
      <c r="E18" s="76">
        <f t="shared" si="2"/>
        <v>65300</v>
      </c>
    </row>
    <row r="19" spans="1:5" s="75" customFormat="1" ht="15.6" customHeight="1" x14ac:dyDescent="0.25">
      <c r="A19" s="77" t="s">
        <v>151</v>
      </c>
      <c r="B19" s="85"/>
      <c r="C19" s="102">
        <v>65300</v>
      </c>
      <c r="D19" s="102">
        <f>E19-C19</f>
        <v>0</v>
      </c>
      <c r="E19" s="102">
        <v>65300</v>
      </c>
    </row>
    <row r="20" spans="1:5" s="75" customFormat="1" ht="26.25" customHeight="1" x14ac:dyDescent="0.25">
      <c r="A20" s="154" t="s">
        <v>126</v>
      </c>
      <c r="B20" s="155"/>
      <c r="C20" s="155"/>
      <c r="D20" s="155"/>
      <c r="E20" s="156"/>
    </row>
    <row r="21" spans="1:5" s="75" customFormat="1" ht="22.5" customHeight="1" x14ac:dyDescent="0.25">
      <c r="A21" s="169" t="s">
        <v>144</v>
      </c>
      <c r="B21" s="169"/>
      <c r="C21" s="101">
        <f>C22+C29</f>
        <v>11421000</v>
      </c>
      <c r="D21" s="101">
        <f t="shared" ref="D21:E21" si="3">D22+D29</f>
        <v>504000</v>
      </c>
      <c r="E21" s="101">
        <f t="shared" si="3"/>
        <v>11925000</v>
      </c>
    </row>
    <row r="22" spans="1:5" s="75" customFormat="1" ht="36" customHeight="1" x14ac:dyDescent="0.25">
      <c r="A22" s="167" t="s">
        <v>154</v>
      </c>
      <c r="B22" s="168"/>
      <c r="C22" s="74">
        <f>C23+C27</f>
        <v>8901000</v>
      </c>
      <c r="D22" s="74">
        <f t="shared" ref="D22:E22" si="4">D23+D27</f>
        <v>504000</v>
      </c>
      <c r="E22" s="74">
        <f t="shared" si="4"/>
        <v>9405000</v>
      </c>
    </row>
    <row r="23" spans="1:5" s="75" customFormat="1" ht="16.5" customHeight="1" x14ac:dyDescent="0.25">
      <c r="A23" s="161" t="s">
        <v>146</v>
      </c>
      <c r="B23" s="162"/>
      <c r="C23" s="76">
        <f t="shared" ref="C23:D23" si="5">C24+C25+C26</f>
        <v>8800000</v>
      </c>
      <c r="D23" s="76">
        <f t="shared" si="5"/>
        <v>455000</v>
      </c>
      <c r="E23" s="76">
        <f>E24+E25+E26</f>
        <v>9255000</v>
      </c>
    </row>
    <row r="24" spans="1:5" s="75" customFormat="1" ht="15" x14ac:dyDescent="0.25">
      <c r="A24" s="153" t="s">
        <v>153</v>
      </c>
      <c r="B24" s="153"/>
      <c r="C24" s="102">
        <v>7000000</v>
      </c>
      <c r="D24" s="102">
        <f>E24-C24</f>
        <v>0</v>
      </c>
      <c r="E24" s="102">
        <v>7000000</v>
      </c>
    </row>
    <row r="25" spans="1:5" s="75" customFormat="1" ht="15" x14ac:dyDescent="0.25">
      <c r="A25" s="160" t="s">
        <v>148</v>
      </c>
      <c r="B25" s="160"/>
      <c r="C25" s="102">
        <v>1746800</v>
      </c>
      <c r="D25" s="102">
        <f>E25-C25</f>
        <v>439800</v>
      </c>
      <c r="E25" s="102">
        <v>2186600</v>
      </c>
    </row>
    <row r="26" spans="1:5" s="75" customFormat="1" ht="15" customHeight="1" x14ac:dyDescent="0.25">
      <c r="A26" s="153" t="s">
        <v>149</v>
      </c>
      <c r="B26" s="153"/>
      <c r="C26" s="102">
        <v>53200</v>
      </c>
      <c r="D26" s="102">
        <f>E26-C26</f>
        <v>15200</v>
      </c>
      <c r="E26" s="102">
        <v>68400</v>
      </c>
    </row>
    <row r="27" spans="1:5" s="75" customFormat="1" ht="15.75" x14ac:dyDescent="0.25">
      <c r="A27" s="159" t="s">
        <v>150</v>
      </c>
      <c r="B27" s="159"/>
      <c r="C27" s="76">
        <f>C28</f>
        <v>101000</v>
      </c>
      <c r="D27" s="76">
        <f t="shared" ref="D27:E27" si="6">D28</f>
        <v>49000</v>
      </c>
      <c r="E27" s="76">
        <f t="shared" si="6"/>
        <v>150000</v>
      </c>
    </row>
    <row r="28" spans="1:5" s="75" customFormat="1" ht="17.25" customHeight="1" x14ac:dyDescent="0.25">
      <c r="A28" s="77" t="s">
        <v>151</v>
      </c>
      <c r="B28" s="85"/>
      <c r="C28" s="102">
        <v>101000</v>
      </c>
      <c r="D28" s="102">
        <f>E28-C28</f>
        <v>49000</v>
      </c>
      <c r="E28" s="102">
        <v>150000</v>
      </c>
    </row>
    <row r="29" spans="1:5" s="75" customFormat="1" ht="33.75" customHeight="1" x14ac:dyDescent="0.25">
      <c r="A29" s="157" t="s">
        <v>155</v>
      </c>
      <c r="B29" s="158"/>
      <c r="C29" s="74">
        <f>C30+C35</f>
        <v>2520000</v>
      </c>
      <c r="D29" s="74">
        <f>D30+D35</f>
        <v>0</v>
      </c>
      <c r="E29" s="74">
        <f>E30+E35</f>
        <v>2520000</v>
      </c>
    </row>
    <row r="30" spans="1:5" s="75" customFormat="1" ht="22.5" customHeight="1" x14ac:dyDescent="0.25">
      <c r="A30" s="161" t="s">
        <v>146</v>
      </c>
      <c r="B30" s="162"/>
      <c r="C30" s="76">
        <f>C31+C32+C34</f>
        <v>2520000</v>
      </c>
      <c r="D30" s="76">
        <f>D31+D32+D34</f>
        <v>0</v>
      </c>
      <c r="E30" s="76">
        <f t="shared" ref="E30" si="7">E31+E32</f>
        <v>2520000</v>
      </c>
    </row>
    <row r="31" spans="1:5" s="75" customFormat="1" ht="15" x14ac:dyDescent="0.25">
      <c r="A31" s="153" t="s">
        <v>153</v>
      </c>
      <c r="B31" s="153"/>
      <c r="C31" s="102">
        <v>300000</v>
      </c>
      <c r="D31" s="102">
        <f>C31-E31</f>
        <v>0</v>
      </c>
      <c r="E31" s="102">
        <v>300000</v>
      </c>
    </row>
    <row r="32" spans="1:5" s="75" customFormat="1" ht="15" x14ac:dyDescent="0.25">
      <c r="A32" s="160" t="s">
        <v>148</v>
      </c>
      <c r="B32" s="160"/>
      <c r="C32" s="102">
        <v>2220000</v>
      </c>
      <c r="D32" s="102">
        <f>E32-C32</f>
        <v>0</v>
      </c>
      <c r="E32" s="102">
        <v>2220000</v>
      </c>
    </row>
    <row r="33" spans="1:5" s="75" customFormat="1" ht="29.25" hidden="1" customHeight="1" x14ac:dyDescent="0.25">
      <c r="A33" s="153" t="s">
        <v>134</v>
      </c>
      <c r="B33" s="153"/>
      <c r="C33" s="95">
        <v>0</v>
      </c>
      <c r="D33" s="102">
        <f t="shared" ref="D33:D34" si="8">C33-E33</f>
        <v>0</v>
      </c>
      <c r="E33" s="78"/>
    </row>
    <row r="34" spans="1:5" s="79" customFormat="1" ht="27.75" customHeight="1" x14ac:dyDescent="0.2">
      <c r="A34" s="160" t="s">
        <v>183</v>
      </c>
      <c r="B34" s="160"/>
      <c r="C34" s="102">
        <v>0</v>
      </c>
      <c r="D34" s="102">
        <f t="shared" si="8"/>
        <v>0</v>
      </c>
      <c r="E34" s="102">
        <v>0</v>
      </c>
    </row>
    <row r="35" spans="1:5" s="75" customFormat="1" ht="15.75" x14ac:dyDescent="0.25">
      <c r="A35" s="159" t="s">
        <v>150</v>
      </c>
      <c r="B35" s="159"/>
      <c r="C35" s="76">
        <f>C36</f>
        <v>0</v>
      </c>
      <c r="D35" s="76">
        <f t="shared" ref="D35:E35" si="9">D36</f>
        <v>0</v>
      </c>
      <c r="E35" s="76">
        <f t="shared" si="9"/>
        <v>0</v>
      </c>
    </row>
    <row r="36" spans="1:5" s="75" customFormat="1" ht="15.6" hidden="1" customHeight="1" x14ac:dyDescent="0.25">
      <c r="A36" s="77" t="s">
        <v>135</v>
      </c>
      <c r="B36" s="85"/>
      <c r="C36" s="95">
        <f>C37</f>
        <v>0</v>
      </c>
      <c r="D36" s="78"/>
      <c r="E36" s="78"/>
    </row>
    <row r="37" spans="1:5" s="75" customFormat="1" ht="15.6" hidden="1" customHeight="1" x14ac:dyDescent="0.25">
      <c r="A37" s="81" t="s">
        <v>136</v>
      </c>
      <c r="B37" s="82"/>
      <c r="C37" s="95">
        <f>C38</f>
        <v>0</v>
      </c>
      <c r="D37" s="86"/>
      <c r="E37" s="86"/>
    </row>
    <row r="38" spans="1:5" s="75" customFormat="1" ht="15.6" hidden="1" customHeight="1" x14ac:dyDescent="0.25">
      <c r="A38" s="81" t="s">
        <v>137</v>
      </c>
      <c r="B38" s="82"/>
      <c r="C38" s="95">
        <f>C39+C40+C41+C42</f>
        <v>0</v>
      </c>
      <c r="D38" s="86"/>
      <c r="E38" s="86"/>
    </row>
    <row r="39" spans="1:5" s="75" customFormat="1" ht="15.6" hidden="1" customHeight="1" x14ac:dyDescent="0.25">
      <c r="A39" s="81"/>
      <c r="B39" s="82" t="s">
        <v>138</v>
      </c>
      <c r="C39" s="96"/>
      <c r="D39" s="87"/>
      <c r="E39" s="87"/>
    </row>
    <row r="40" spans="1:5" s="75" customFormat="1" ht="15.6" hidden="1" customHeight="1" x14ac:dyDescent="0.25">
      <c r="A40" s="88"/>
      <c r="B40" s="83" t="s">
        <v>139</v>
      </c>
      <c r="C40" s="96"/>
      <c r="D40" s="87"/>
      <c r="E40" s="87"/>
    </row>
    <row r="41" spans="1:5" s="75" customFormat="1" ht="15.6" hidden="1" customHeight="1" x14ac:dyDescent="0.25">
      <c r="A41" s="81"/>
      <c r="B41" s="80" t="s">
        <v>140</v>
      </c>
      <c r="C41" s="96">
        <v>0</v>
      </c>
      <c r="D41" s="87"/>
      <c r="E41" s="87"/>
    </row>
    <row r="42" spans="1:5" s="75" customFormat="1" ht="15" hidden="1" customHeight="1" x14ac:dyDescent="0.25">
      <c r="A42" s="81"/>
      <c r="B42" s="80" t="s">
        <v>141</v>
      </c>
      <c r="C42" s="96">
        <v>0</v>
      </c>
      <c r="D42" s="87"/>
      <c r="E42" s="87"/>
    </row>
    <row r="43" spans="1:5" ht="26.25" customHeight="1" x14ac:dyDescent="0.2">
      <c r="A43" s="154" t="s">
        <v>127</v>
      </c>
      <c r="B43" s="155"/>
      <c r="C43" s="155"/>
      <c r="D43" s="155"/>
      <c r="E43" s="156"/>
    </row>
    <row r="44" spans="1:5" s="75" customFormat="1" ht="15.75" x14ac:dyDescent="0.25">
      <c r="A44" s="157" t="s">
        <v>152</v>
      </c>
      <c r="B44" s="158"/>
      <c r="C44" s="74">
        <f>C45+C50</f>
        <v>8629000</v>
      </c>
      <c r="D44" s="74">
        <f>D45+D50</f>
        <v>0</v>
      </c>
      <c r="E44" s="74">
        <f>E45+E50</f>
        <v>8629000</v>
      </c>
    </row>
    <row r="45" spans="1:5" s="75" customFormat="1" ht="15.75" x14ac:dyDescent="0.25">
      <c r="A45" s="161" t="s">
        <v>156</v>
      </c>
      <c r="B45" s="162"/>
      <c r="C45" s="76">
        <f>C46+C47+C48+C49</f>
        <v>7473000</v>
      </c>
      <c r="D45" s="76">
        <f t="shared" ref="D45:E45" si="10">D46+D47+D48+D49</f>
        <v>0</v>
      </c>
      <c r="E45" s="76">
        <f t="shared" si="10"/>
        <v>7473000</v>
      </c>
    </row>
    <row r="46" spans="1:5" s="79" customFormat="1" ht="15" x14ac:dyDescent="0.2">
      <c r="A46" s="153" t="s">
        <v>157</v>
      </c>
      <c r="B46" s="153"/>
      <c r="C46" s="113">
        <v>4365950</v>
      </c>
      <c r="D46" s="113">
        <f>E46-C46</f>
        <v>0</v>
      </c>
      <c r="E46" s="113">
        <v>4365950</v>
      </c>
    </row>
    <row r="47" spans="1:5" s="79" customFormat="1" ht="15" x14ac:dyDescent="0.2">
      <c r="A47" s="160" t="s">
        <v>148</v>
      </c>
      <c r="B47" s="160"/>
      <c r="C47" s="113">
        <v>3023014</v>
      </c>
      <c r="D47" s="113">
        <f t="shared" ref="D47:D49" si="11">E47-C47</f>
        <v>0</v>
      </c>
      <c r="E47" s="113">
        <v>3023014</v>
      </c>
    </row>
    <row r="48" spans="1:5" s="79" customFormat="1" ht="15" customHeight="1" x14ac:dyDescent="0.2">
      <c r="A48" s="153" t="s">
        <v>149</v>
      </c>
      <c r="B48" s="153"/>
      <c r="C48" s="102">
        <v>84036</v>
      </c>
      <c r="D48" s="113">
        <f t="shared" si="11"/>
        <v>0</v>
      </c>
      <c r="E48" s="102">
        <v>84036</v>
      </c>
    </row>
    <row r="49" spans="1:12" s="79" customFormat="1" ht="25.5" customHeight="1" x14ac:dyDescent="0.2">
      <c r="A49" s="160" t="s">
        <v>183</v>
      </c>
      <c r="B49" s="160"/>
      <c r="C49" s="102">
        <v>0</v>
      </c>
      <c r="D49" s="113">
        <f t="shared" si="11"/>
        <v>0</v>
      </c>
      <c r="E49" s="102">
        <v>0</v>
      </c>
    </row>
    <row r="50" spans="1:12" s="84" customFormat="1" ht="15.75" x14ac:dyDescent="0.25">
      <c r="A50" s="159" t="s">
        <v>150</v>
      </c>
      <c r="B50" s="159"/>
      <c r="C50" s="76">
        <f>C51</f>
        <v>1156000</v>
      </c>
      <c r="D50" s="76">
        <f t="shared" ref="D50:E50" si="12">D51</f>
        <v>0</v>
      </c>
      <c r="E50" s="76">
        <f t="shared" si="12"/>
        <v>1156000</v>
      </c>
    </row>
    <row r="51" spans="1:12" s="75" customFormat="1" ht="15" x14ac:dyDescent="0.25">
      <c r="A51" s="77" t="s">
        <v>151</v>
      </c>
      <c r="B51" s="85"/>
      <c r="C51" s="102">
        <v>1156000</v>
      </c>
      <c r="D51" s="113">
        <f>E51-C51</f>
        <v>0</v>
      </c>
      <c r="E51" s="113">
        <v>1156000</v>
      </c>
    </row>
    <row r="52" spans="1:12" s="75" customFormat="1" ht="15" x14ac:dyDescent="0.25">
      <c r="A52" s="97"/>
      <c r="B52" s="98"/>
      <c r="C52" s="100"/>
      <c r="D52" s="99"/>
      <c r="E52" s="99"/>
    </row>
    <row r="53" spans="1:12" x14ac:dyDescent="0.2">
      <c r="A53" s="89"/>
      <c r="B53" s="89"/>
      <c r="C53" s="90"/>
      <c r="D53" s="90"/>
      <c r="E53" s="90"/>
    </row>
    <row r="54" spans="1:12" x14ac:dyDescent="0.2">
      <c r="A54" s="151"/>
      <c r="B54" s="151"/>
      <c r="C54" s="91"/>
      <c r="D54" s="91"/>
      <c r="E54" s="91"/>
    </row>
    <row r="55" spans="1:12" x14ac:dyDescent="0.2">
      <c r="A55" s="151" t="s">
        <v>178</v>
      </c>
      <c r="B55" s="151"/>
      <c r="C55" s="151"/>
      <c r="D55" s="151"/>
      <c r="E55" s="151"/>
      <c r="F55" s="111"/>
      <c r="G55" s="111"/>
      <c r="H55" s="111"/>
      <c r="I55" s="111"/>
      <c r="J55" s="52"/>
      <c r="K55" s="52"/>
      <c r="L55" s="52"/>
    </row>
    <row r="56" spans="1:12" x14ac:dyDescent="0.2">
      <c r="A56" s="152" t="s">
        <v>185</v>
      </c>
      <c r="B56" s="152"/>
      <c r="C56" s="152"/>
      <c r="D56" s="152"/>
      <c r="E56" s="152"/>
      <c r="F56" s="111"/>
      <c r="G56" s="111"/>
      <c r="H56" s="111"/>
      <c r="I56" s="111"/>
      <c r="J56" s="52"/>
      <c r="K56" s="52"/>
      <c r="L56" s="52"/>
    </row>
    <row r="57" spans="1:12" x14ac:dyDescent="0.2">
      <c r="A57" s="151" t="s">
        <v>177</v>
      </c>
      <c r="B57" s="151"/>
      <c r="C57" s="151"/>
      <c r="D57" s="151"/>
      <c r="E57" s="151"/>
      <c r="F57" s="151"/>
      <c r="G57" s="111"/>
      <c r="H57" s="111"/>
      <c r="I57" s="111"/>
      <c r="J57" s="52"/>
      <c r="K57" s="52"/>
      <c r="L57" s="52"/>
    </row>
    <row r="60" spans="1:12" x14ac:dyDescent="0.2">
      <c r="B60" s="173" t="s">
        <v>192</v>
      </c>
      <c r="D60" s="174" t="s">
        <v>194</v>
      </c>
    </row>
    <row r="61" spans="1:12" x14ac:dyDescent="0.2">
      <c r="B61" s="175" t="s">
        <v>193</v>
      </c>
      <c r="D61" s="174" t="s">
        <v>195</v>
      </c>
    </row>
  </sheetData>
  <mergeCells count="40">
    <mergeCell ref="A57:F57"/>
    <mergeCell ref="A55:E55"/>
    <mergeCell ref="A56:E56"/>
    <mergeCell ref="A54:B54"/>
    <mergeCell ref="A45:B45"/>
    <mergeCell ref="A49:B49"/>
    <mergeCell ref="A47:B47"/>
    <mergeCell ref="A50:B50"/>
    <mergeCell ref="A48:B48"/>
    <mergeCell ref="A46:B46"/>
    <mergeCell ref="A5:E5"/>
    <mergeCell ref="A6:E6"/>
    <mergeCell ref="A8:B8"/>
    <mergeCell ref="A23:B23"/>
    <mergeCell ref="A9:B9"/>
    <mergeCell ref="A12:E12"/>
    <mergeCell ref="A22:B22"/>
    <mergeCell ref="A20:E20"/>
    <mergeCell ref="A21:B21"/>
    <mergeCell ref="A18:B18"/>
    <mergeCell ref="A15:B15"/>
    <mergeCell ref="A16:B16"/>
    <mergeCell ref="A13:B13"/>
    <mergeCell ref="A14:B14"/>
    <mergeCell ref="A10:B10"/>
    <mergeCell ref="A11:B11"/>
    <mergeCell ref="A26:B26"/>
    <mergeCell ref="A17:B17"/>
    <mergeCell ref="A43:E43"/>
    <mergeCell ref="A44:B44"/>
    <mergeCell ref="A29:B29"/>
    <mergeCell ref="A35:B35"/>
    <mergeCell ref="A33:B33"/>
    <mergeCell ref="A31:B31"/>
    <mergeCell ref="A24:B24"/>
    <mergeCell ref="A25:B25"/>
    <mergeCell ref="A30:B30"/>
    <mergeCell ref="A32:B32"/>
    <mergeCell ref="A27:B27"/>
    <mergeCell ref="A34:B34"/>
  </mergeCells>
  <printOptions horizontalCentered="1"/>
  <pageMargins left="0.31496062992126" right="0.31496062992126" top="0.35433070866141703" bottom="0.35433070866141703" header="0.31496062992126" footer="0.25062992126"/>
  <pageSetup paperSize="9" scale="75" orientation="portrait" r:id="rId1"/>
  <headerFooter>
    <oddFooter>&amp;R&amp;P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VENITURI</vt:lpstr>
      <vt:lpstr>CHELTUIELI</vt:lpstr>
      <vt:lpstr>CHELTUIELI!Print_Titles</vt:lpstr>
      <vt:lpstr>VENITURI!Print_Titles</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2018-09-03T08:27:46Z</dcterms:modified>
</cp:coreProperties>
</file>