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GETE\BUGET 2019\CONT EXECUTIE PE ANUL 2018\PROIECT HCL executie BVC local pe anul 2018\Anexe\"/>
    </mc:Choice>
  </mc:AlternateContent>
  <xr:revisionPtr revIDLastSave="0" documentId="13_ncr:1_{C2499CC6-B467-49EA-B2E7-0DB37380253C}" xr6:coauthVersionLast="43" xr6:coauthVersionMax="43" xr10:uidLastSave="{00000000-0000-0000-0000-000000000000}"/>
  <bookViews>
    <workbookView xWindow="-120" yWindow="-120" windowWidth="29040" windowHeight="15840" xr2:uid="{E81CD985-C99B-4673-B9BC-FD9E48788DD8}"/>
  </bookViews>
  <sheets>
    <sheet name="61TOTAL" sheetId="1" r:id="rId1"/>
  </sheets>
  <externalReferences>
    <externalReference r:id="rId2"/>
  </externalReferences>
  <definedNames>
    <definedName name="_xlnm.Database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6" i="1" l="1"/>
  <c r="E276" i="1"/>
  <c r="L275" i="1"/>
  <c r="K275" i="1"/>
  <c r="J275" i="1"/>
  <c r="I275" i="1"/>
  <c r="H275" i="1"/>
  <c r="G275" i="1"/>
  <c r="F275" i="1"/>
  <c r="E275" i="1"/>
  <c r="L274" i="1"/>
  <c r="K274" i="1"/>
  <c r="J274" i="1"/>
  <c r="I274" i="1"/>
  <c r="H274" i="1"/>
  <c r="G274" i="1"/>
  <c r="F274" i="1"/>
  <c r="E274" i="1"/>
  <c r="L273" i="1"/>
  <c r="K273" i="1"/>
  <c r="J273" i="1"/>
  <c r="I273" i="1"/>
  <c r="H273" i="1"/>
  <c r="G273" i="1"/>
  <c r="F273" i="1"/>
  <c r="E273" i="1"/>
  <c r="L272" i="1"/>
  <c r="K272" i="1"/>
  <c r="J272" i="1"/>
  <c r="I272" i="1"/>
  <c r="H272" i="1"/>
  <c r="G272" i="1"/>
  <c r="F272" i="1"/>
  <c r="E272" i="1"/>
  <c r="L271" i="1"/>
  <c r="K271" i="1"/>
  <c r="J271" i="1"/>
  <c r="I271" i="1"/>
  <c r="H271" i="1"/>
  <c r="G271" i="1"/>
  <c r="F271" i="1"/>
  <c r="E271" i="1"/>
  <c r="L270" i="1"/>
  <c r="K270" i="1"/>
  <c r="J270" i="1"/>
  <c r="I270" i="1"/>
  <c r="H270" i="1"/>
  <c r="G270" i="1"/>
  <c r="F270" i="1"/>
  <c r="E270" i="1"/>
  <c r="L269" i="1"/>
  <c r="K269" i="1"/>
  <c r="J269" i="1"/>
  <c r="I269" i="1"/>
  <c r="H269" i="1"/>
  <c r="G269" i="1"/>
  <c r="F269" i="1"/>
  <c r="E269" i="1"/>
  <c r="L268" i="1"/>
  <c r="K268" i="1"/>
  <c r="J268" i="1"/>
  <c r="I268" i="1"/>
  <c r="H268" i="1"/>
  <c r="G268" i="1"/>
  <c r="F268" i="1"/>
  <c r="E268" i="1"/>
  <c r="L267" i="1"/>
  <c r="K267" i="1"/>
  <c r="J267" i="1"/>
  <c r="I267" i="1"/>
  <c r="H267" i="1"/>
  <c r="G267" i="1"/>
  <c r="F267" i="1"/>
  <c r="E267" i="1"/>
  <c r="L266" i="1"/>
  <c r="K266" i="1"/>
  <c r="J266" i="1"/>
  <c r="I266" i="1"/>
  <c r="H266" i="1"/>
  <c r="G266" i="1"/>
  <c r="F266" i="1"/>
  <c r="E266" i="1"/>
  <c r="L265" i="1"/>
  <c r="K265" i="1"/>
  <c r="J265" i="1"/>
  <c r="I265" i="1"/>
  <c r="H265" i="1"/>
  <c r="G265" i="1"/>
  <c r="F265" i="1"/>
  <c r="E265" i="1"/>
  <c r="L264" i="1"/>
  <c r="K264" i="1"/>
  <c r="J264" i="1"/>
  <c r="I264" i="1"/>
  <c r="H264" i="1"/>
  <c r="G264" i="1"/>
  <c r="F264" i="1"/>
  <c r="E264" i="1"/>
  <c r="L263" i="1"/>
  <c r="K263" i="1"/>
  <c r="K259" i="1" s="1"/>
  <c r="K258" i="1" s="1"/>
  <c r="K257" i="1" s="1"/>
  <c r="K256" i="1" s="1"/>
  <c r="J263" i="1"/>
  <c r="I263" i="1"/>
  <c r="H263" i="1"/>
  <c r="G263" i="1"/>
  <c r="E263" i="1" s="1"/>
  <c r="F263" i="1"/>
  <c r="L262" i="1"/>
  <c r="K262" i="1"/>
  <c r="J262" i="1"/>
  <c r="I262" i="1"/>
  <c r="H262" i="1"/>
  <c r="G262" i="1"/>
  <c r="F262" i="1"/>
  <c r="E262" i="1" s="1"/>
  <c r="L261" i="1"/>
  <c r="K261" i="1"/>
  <c r="J261" i="1"/>
  <c r="I261" i="1"/>
  <c r="H261" i="1"/>
  <c r="G261" i="1"/>
  <c r="E261" i="1" s="1"/>
  <c r="F261" i="1"/>
  <c r="L260" i="1"/>
  <c r="K260" i="1"/>
  <c r="J260" i="1"/>
  <c r="I260" i="1"/>
  <c r="H260" i="1"/>
  <c r="G260" i="1"/>
  <c r="F260" i="1"/>
  <c r="E260" i="1"/>
  <c r="I259" i="1"/>
  <c r="I258" i="1" s="1"/>
  <c r="I257" i="1" s="1"/>
  <c r="I256" i="1" s="1"/>
  <c r="L255" i="1"/>
  <c r="K255" i="1"/>
  <c r="J255" i="1"/>
  <c r="I255" i="1"/>
  <c r="H255" i="1"/>
  <c r="G255" i="1"/>
  <c r="F255" i="1"/>
  <c r="L254" i="1"/>
  <c r="K254" i="1"/>
  <c r="J254" i="1"/>
  <c r="I254" i="1"/>
  <c r="H254" i="1"/>
  <c r="G254" i="1"/>
  <c r="F254" i="1"/>
  <c r="L253" i="1"/>
  <c r="K253" i="1"/>
  <c r="J253" i="1"/>
  <c r="I253" i="1"/>
  <c r="H253" i="1"/>
  <c r="G253" i="1"/>
  <c r="F253" i="1"/>
  <c r="L252" i="1"/>
  <c r="K252" i="1"/>
  <c r="J252" i="1"/>
  <c r="I252" i="1"/>
  <c r="H252" i="1"/>
  <c r="G252" i="1"/>
  <c r="F252" i="1"/>
  <c r="L251" i="1"/>
  <c r="K251" i="1"/>
  <c r="J251" i="1"/>
  <c r="I251" i="1"/>
  <c r="H251" i="1"/>
  <c r="G251" i="1"/>
  <c r="F251" i="1"/>
  <c r="L250" i="1"/>
  <c r="K250" i="1"/>
  <c r="J250" i="1"/>
  <c r="I250" i="1"/>
  <c r="H250" i="1"/>
  <c r="G250" i="1"/>
  <c r="F250" i="1"/>
  <c r="L249" i="1"/>
  <c r="K249" i="1"/>
  <c r="J249" i="1"/>
  <c r="I249" i="1"/>
  <c r="H249" i="1"/>
  <c r="G249" i="1"/>
  <c r="F249" i="1"/>
  <c r="L248" i="1"/>
  <c r="K248" i="1"/>
  <c r="J248" i="1"/>
  <c r="I248" i="1"/>
  <c r="H248" i="1"/>
  <c r="G248" i="1"/>
  <c r="F248" i="1"/>
  <c r="L247" i="1"/>
  <c r="K247" i="1"/>
  <c r="J247" i="1"/>
  <c r="I247" i="1"/>
  <c r="H247" i="1"/>
  <c r="G247" i="1"/>
  <c r="F247" i="1"/>
  <c r="L246" i="1"/>
  <c r="L244" i="1" s="1"/>
  <c r="K246" i="1"/>
  <c r="J246" i="1"/>
  <c r="I246" i="1"/>
  <c r="H246" i="1"/>
  <c r="H244" i="1" s="1"/>
  <c r="G246" i="1"/>
  <c r="F246" i="1"/>
  <c r="L245" i="1"/>
  <c r="K245" i="1"/>
  <c r="J245" i="1"/>
  <c r="I245" i="1"/>
  <c r="I244" i="1" s="1"/>
  <c r="H245" i="1"/>
  <c r="G245" i="1"/>
  <c r="F245" i="1"/>
  <c r="L243" i="1"/>
  <c r="K243" i="1"/>
  <c r="J243" i="1"/>
  <c r="I243" i="1"/>
  <c r="H243" i="1"/>
  <c r="G243" i="1"/>
  <c r="F243" i="1"/>
  <c r="L242" i="1"/>
  <c r="K242" i="1"/>
  <c r="J242" i="1"/>
  <c r="I242" i="1"/>
  <c r="H242" i="1"/>
  <c r="G242" i="1"/>
  <c r="F242" i="1"/>
  <c r="L241" i="1"/>
  <c r="K241" i="1"/>
  <c r="J241" i="1"/>
  <c r="I241" i="1"/>
  <c r="H241" i="1"/>
  <c r="G241" i="1"/>
  <c r="F241" i="1"/>
  <c r="L240" i="1"/>
  <c r="K240" i="1"/>
  <c r="J240" i="1"/>
  <c r="I240" i="1"/>
  <c r="H240" i="1"/>
  <c r="G240" i="1"/>
  <c r="F240" i="1"/>
  <c r="L239" i="1"/>
  <c r="K239" i="1"/>
  <c r="J239" i="1"/>
  <c r="I239" i="1"/>
  <c r="H239" i="1"/>
  <c r="G239" i="1"/>
  <c r="F239" i="1"/>
  <c r="L238" i="1"/>
  <c r="K238" i="1"/>
  <c r="J238" i="1"/>
  <c r="I238" i="1"/>
  <c r="H238" i="1"/>
  <c r="G238" i="1"/>
  <c r="F238" i="1"/>
  <c r="L237" i="1"/>
  <c r="K237" i="1"/>
  <c r="J237" i="1"/>
  <c r="I237" i="1"/>
  <c r="H237" i="1"/>
  <c r="G237" i="1"/>
  <c r="F237" i="1"/>
  <c r="L236" i="1"/>
  <c r="K236" i="1"/>
  <c r="J236" i="1"/>
  <c r="I236" i="1"/>
  <c r="H236" i="1"/>
  <c r="G236" i="1"/>
  <c r="F236" i="1"/>
  <c r="L235" i="1"/>
  <c r="K235" i="1"/>
  <c r="J235" i="1"/>
  <c r="I235" i="1"/>
  <c r="H235" i="1"/>
  <c r="G235" i="1"/>
  <c r="F235" i="1"/>
  <c r="L234" i="1"/>
  <c r="K234" i="1"/>
  <c r="K232" i="1" s="1"/>
  <c r="J234" i="1"/>
  <c r="I234" i="1"/>
  <c r="H234" i="1"/>
  <c r="G234" i="1"/>
  <c r="G232" i="1" s="1"/>
  <c r="F234" i="1"/>
  <c r="L233" i="1"/>
  <c r="L232" i="1" s="1"/>
  <c r="K233" i="1"/>
  <c r="J233" i="1"/>
  <c r="J232" i="1" s="1"/>
  <c r="I233" i="1"/>
  <c r="H233" i="1"/>
  <c r="G233" i="1"/>
  <c r="F233" i="1"/>
  <c r="F232" i="1" s="1"/>
  <c r="H232" i="1"/>
  <c r="L231" i="1"/>
  <c r="K231" i="1"/>
  <c r="J231" i="1"/>
  <c r="I231" i="1"/>
  <c r="H231" i="1"/>
  <c r="G231" i="1"/>
  <c r="F231" i="1"/>
  <c r="L230" i="1"/>
  <c r="K230" i="1"/>
  <c r="J230" i="1"/>
  <c r="I230" i="1"/>
  <c r="H230" i="1"/>
  <c r="G230" i="1"/>
  <c r="F230" i="1"/>
  <c r="L229" i="1"/>
  <c r="K229" i="1"/>
  <c r="J229" i="1"/>
  <c r="I229" i="1"/>
  <c r="H229" i="1"/>
  <c r="G229" i="1"/>
  <c r="F229" i="1"/>
  <c r="L228" i="1"/>
  <c r="K228" i="1"/>
  <c r="J228" i="1"/>
  <c r="I228" i="1"/>
  <c r="H228" i="1"/>
  <c r="G228" i="1"/>
  <c r="F228" i="1"/>
  <c r="L227" i="1"/>
  <c r="K227" i="1"/>
  <c r="J227" i="1"/>
  <c r="I227" i="1"/>
  <c r="H227" i="1"/>
  <c r="G227" i="1"/>
  <c r="F227" i="1"/>
  <c r="L226" i="1"/>
  <c r="K226" i="1"/>
  <c r="J226" i="1"/>
  <c r="I226" i="1"/>
  <c r="H226" i="1"/>
  <c r="G226" i="1"/>
  <c r="F226" i="1"/>
  <c r="L225" i="1"/>
  <c r="K225" i="1"/>
  <c r="J225" i="1"/>
  <c r="I225" i="1"/>
  <c r="H225" i="1"/>
  <c r="G225" i="1"/>
  <c r="F225" i="1"/>
  <c r="L224" i="1"/>
  <c r="K224" i="1"/>
  <c r="J224" i="1"/>
  <c r="I224" i="1"/>
  <c r="H224" i="1"/>
  <c r="G224" i="1"/>
  <c r="F224" i="1"/>
  <c r="L223" i="1"/>
  <c r="K223" i="1"/>
  <c r="J223" i="1"/>
  <c r="I223" i="1"/>
  <c r="H223" i="1"/>
  <c r="G223" i="1"/>
  <c r="F223" i="1"/>
  <c r="L222" i="1"/>
  <c r="K222" i="1"/>
  <c r="J222" i="1"/>
  <c r="I222" i="1"/>
  <c r="H222" i="1"/>
  <c r="H220" i="1" s="1"/>
  <c r="G222" i="1"/>
  <c r="F222" i="1"/>
  <c r="L221" i="1"/>
  <c r="K221" i="1"/>
  <c r="J221" i="1"/>
  <c r="I221" i="1"/>
  <c r="I220" i="1" s="1"/>
  <c r="H221" i="1"/>
  <c r="G221" i="1"/>
  <c r="F221" i="1"/>
  <c r="L220" i="1"/>
  <c r="G220" i="1"/>
  <c r="L219" i="1"/>
  <c r="K219" i="1"/>
  <c r="J219" i="1"/>
  <c r="I219" i="1"/>
  <c r="H219" i="1"/>
  <c r="G219" i="1"/>
  <c r="F219" i="1"/>
  <c r="L218" i="1"/>
  <c r="K218" i="1"/>
  <c r="J218" i="1"/>
  <c r="I218" i="1"/>
  <c r="H218" i="1"/>
  <c r="G218" i="1"/>
  <c r="F218" i="1"/>
  <c r="L217" i="1"/>
  <c r="K217" i="1"/>
  <c r="J217" i="1"/>
  <c r="I217" i="1"/>
  <c r="H217" i="1"/>
  <c r="G217" i="1"/>
  <c r="F217" i="1"/>
  <c r="L216" i="1"/>
  <c r="K216" i="1"/>
  <c r="J216" i="1"/>
  <c r="I216" i="1"/>
  <c r="H216" i="1"/>
  <c r="G216" i="1"/>
  <c r="F216" i="1"/>
  <c r="E216" i="1"/>
  <c r="L215" i="1"/>
  <c r="K215" i="1"/>
  <c r="J215" i="1"/>
  <c r="I215" i="1"/>
  <c r="H215" i="1"/>
  <c r="G215" i="1"/>
  <c r="F215" i="1"/>
  <c r="E215" i="1"/>
  <c r="L214" i="1"/>
  <c r="K214" i="1"/>
  <c r="J214" i="1"/>
  <c r="I214" i="1"/>
  <c r="H214" i="1"/>
  <c r="G214" i="1"/>
  <c r="F214" i="1"/>
  <c r="E214" i="1"/>
  <c r="L213" i="1"/>
  <c r="K213" i="1"/>
  <c r="J213" i="1"/>
  <c r="I213" i="1"/>
  <c r="H213" i="1"/>
  <c r="G213" i="1"/>
  <c r="F213" i="1"/>
  <c r="E213" i="1"/>
  <c r="L212" i="1"/>
  <c r="K212" i="1"/>
  <c r="J212" i="1"/>
  <c r="I212" i="1"/>
  <c r="H212" i="1"/>
  <c r="G212" i="1"/>
  <c r="F212" i="1"/>
  <c r="E212" i="1"/>
  <c r="L211" i="1"/>
  <c r="K211" i="1"/>
  <c r="J211" i="1"/>
  <c r="I211" i="1"/>
  <c r="H211" i="1"/>
  <c r="G211" i="1"/>
  <c r="F211" i="1"/>
  <c r="L210" i="1"/>
  <c r="K210" i="1"/>
  <c r="K208" i="1" s="1"/>
  <c r="J210" i="1"/>
  <c r="I210" i="1"/>
  <c r="H210" i="1"/>
  <c r="G210" i="1"/>
  <c r="G208" i="1" s="1"/>
  <c r="F210" i="1"/>
  <c r="L209" i="1"/>
  <c r="L208" i="1" s="1"/>
  <c r="K209" i="1"/>
  <c r="J209" i="1"/>
  <c r="I209" i="1"/>
  <c r="H209" i="1"/>
  <c r="H208" i="1" s="1"/>
  <c r="G209" i="1"/>
  <c r="F209" i="1"/>
  <c r="L207" i="1"/>
  <c r="K207" i="1"/>
  <c r="J207" i="1"/>
  <c r="I207" i="1"/>
  <c r="H207" i="1"/>
  <c r="G207" i="1"/>
  <c r="F207" i="1"/>
  <c r="L206" i="1"/>
  <c r="K206" i="1"/>
  <c r="J206" i="1"/>
  <c r="I206" i="1"/>
  <c r="H206" i="1"/>
  <c r="G206" i="1"/>
  <c r="F206" i="1"/>
  <c r="L205" i="1"/>
  <c r="K205" i="1"/>
  <c r="J205" i="1"/>
  <c r="I205" i="1"/>
  <c r="H205" i="1"/>
  <c r="G205" i="1"/>
  <c r="F205" i="1"/>
  <c r="L204" i="1"/>
  <c r="K204" i="1"/>
  <c r="J204" i="1"/>
  <c r="I204" i="1"/>
  <c r="H204" i="1"/>
  <c r="G204" i="1"/>
  <c r="F204" i="1"/>
  <c r="L203" i="1"/>
  <c r="K203" i="1"/>
  <c r="J203" i="1"/>
  <c r="I203" i="1"/>
  <c r="H203" i="1"/>
  <c r="G203" i="1"/>
  <c r="F203" i="1"/>
  <c r="L202" i="1"/>
  <c r="K202" i="1"/>
  <c r="J202" i="1"/>
  <c r="I202" i="1"/>
  <c r="H202" i="1"/>
  <c r="G202" i="1"/>
  <c r="F202" i="1"/>
  <c r="L201" i="1"/>
  <c r="K201" i="1"/>
  <c r="J201" i="1"/>
  <c r="I201" i="1"/>
  <c r="H201" i="1"/>
  <c r="G201" i="1"/>
  <c r="F201" i="1"/>
  <c r="L200" i="1"/>
  <c r="K200" i="1"/>
  <c r="J200" i="1"/>
  <c r="I200" i="1"/>
  <c r="H200" i="1"/>
  <c r="G200" i="1"/>
  <c r="F200" i="1"/>
  <c r="L199" i="1"/>
  <c r="K199" i="1"/>
  <c r="J199" i="1"/>
  <c r="I199" i="1"/>
  <c r="H199" i="1"/>
  <c r="G199" i="1"/>
  <c r="F199" i="1"/>
  <c r="L198" i="1"/>
  <c r="K198" i="1"/>
  <c r="K196" i="1" s="1"/>
  <c r="J198" i="1"/>
  <c r="I198" i="1"/>
  <c r="H198" i="1"/>
  <c r="G198" i="1"/>
  <c r="F198" i="1"/>
  <c r="L197" i="1"/>
  <c r="L196" i="1" s="1"/>
  <c r="K197" i="1"/>
  <c r="J197" i="1"/>
  <c r="I197" i="1"/>
  <c r="H197" i="1"/>
  <c r="H196" i="1" s="1"/>
  <c r="G197" i="1"/>
  <c r="F197" i="1"/>
  <c r="G196" i="1"/>
  <c r="L195" i="1"/>
  <c r="K195" i="1"/>
  <c r="J195" i="1"/>
  <c r="I195" i="1"/>
  <c r="H195" i="1"/>
  <c r="G195" i="1"/>
  <c r="F195" i="1"/>
  <c r="L194" i="1"/>
  <c r="K194" i="1"/>
  <c r="J194" i="1"/>
  <c r="I194" i="1"/>
  <c r="H194" i="1"/>
  <c r="G194" i="1"/>
  <c r="F194" i="1"/>
  <c r="L193" i="1"/>
  <c r="K193" i="1"/>
  <c r="J193" i="1"/>
  <c r="I193" i="1"/>
  <c r="H193" i="1"/>
  <c r="G193" i="1"/>
  <c r="F193" i="1"/>
  <c r="L192" i="1"/>
  <c r="K192" i="1"/>
  <c r="J192" i="1"/>
  <c r="I192" i="1"/>
  <c r="H192" i="1"/>
  <c r="G192" i="1"/>
  <c r="F192" i="1"/>
  <c r="L191" i="1"/>
  <c r="K191" i="1"/>
  <c r="J191" i="1"/>
  <c r="I191" i="1"/>
  <c r="H191" i="1"/>
  <c r="G191" i="1"/>
  <c r="F191" i="1"/>
  <c r="L190" i="1"/>
  <c r="K190" i="1"/>
  <c r="J190" i="1"/>
  <c r="I190" i="1"/>
  <c r="H190" i="1"/>
  <c r="G190" i="1"/>
  <c r="F190" i="1"/>
  <c r="L189" i="1"/>
  <c r="K189" i="1"/>
  <c r="J189" i="1"/>
  <c r="I189" i="1"/>
  <c r="H189" i="1"/>
  <c r="G189" i="1"/>
  <c r="F189" i="1"/>
  <c r="L188" i="1"/>
  <c r="K188" i="1"/>
  <c r="J188" i="1"/>
  <c r="I188" i="1"/>
  <c r="H188" i="1"/>
  <c r="G188" i="1"/>
  <c r="F188" i="1"/>
  <c r="L187" i="1"/>
  <c r="K187" i="1"/>
  <c r="J187" i="1"/>
  <c r="I187" i="1"/>
  <c r="H187" i="1"/>
  <c r="G187" i="1"/>
  <c r="F187" i="1"/>
  <c r="L186" i="1"/>
  <c r="K186" i="1"/>
  <c r="J186" i="1"/>
  <c r="I186" i="1"/>
  <c r="H186" i="1"/>
  <c r="G186" i="1"/>
  <c r="F186" i="1"/>
  <c r="E186" i="1"/>
  <c r="L185" i="1"/>
  <c r="K185" i="1"/>
  <c r="J185" i="1"/>
  <c r="I185" i="1"/>
  <c r="H185" i="1"/>
  <c r="G185" i="1"/>
  <c r="F185" i="1"/>
  <c r="L184" i="1"/>
  <c r="K184" i="1"/>
  <c r="J184" i="1"/>
  <c r="I184" i="1"/>
  <c r="H184" i="1"/>
  <c r="G184" i="1"/>
  <c r="F184" i="1"/>
  <c r="L183" i="1"/>
  <c r="K183" i="1"/>
  <c r="J183" i="1"/>
  <c r="I183" i="1"/>
  <c r="H183" i="1"/>
  <c r="G183" i="1"/>
  <c r="F183" i="1"/>
  <c r="L182" i="1"/>
  <c r="K182" i="1"/>
  <c r="J182" i="1"/>
  <c r="I182" i="1"/>
  <c r="H182" i="1"/>
  <c r="G182" i="1"/>
  <c r="F182" i="1"/>
  <c r="L181" i="1"/>
  <c r="K181" i="1"/>
  <c r="J181" i="1"/>
  <c r="I181" i="1"/>
  <c r="H181" i="1"/>
  <c r="G181" i="1"/>
  <c r="F181" i="1"/>
  <c r="L180" i="1"/>
  <c r="K180" i="1"/>
  <c r="J180" i="1"/>
  <c r="I180" i="1"/>
  <c r="H180" i="1"/>
  <c r="G180" i="1"/>
  <c r="F180" i="1"/>
  <c r="L179" i="1"/>
  <c r="K179" i="1"/>
  <c r="J179" i="1"/>
  <c r="I179" i="1"/>
  <c r="H179" i="1"/>
  <c r="G179" i="1"/>
  <c r="F179" i="1"/>
  <c r="L178" i="1"/>
  <c r="K178" i="1"/>
  <c r="J178" i="1"/>
  <c r="I178" i="1"/>
  <c r="H178" i="1"/>
  <c r="G178" i="1"/>
  <c r="F178" i="1"/>
  <c r="L177" i="1"/>
  <c r="K177" i="1"/>
  <c r="J177" i="1"/>
  <c r="I177" i="1"/>
  <c r="H177" i="1"/>
  <c r="G177" i="1"/>
  <c r="F177" i="1"/>
  <c r="L176" i="1"/>
  <c r="K176" i="1"/>
  <c r="J176" i="1"/>
  <c r="I176" i="1"/>
  <c r="H176" i="1"/>
  <c r="G176" i="1"/>
  <c r="F176" i="1"/>
  <c r="L175" i="1"/>
  <c r="K175" i="1"/>
  <c r="J175" i="1"/>
  <c r="I175" i="1"/>
  <c r="H175" i="1"/>
  <c r="G175" i="1"/>
  <c r="F175" i="1"/>
  <c r="L174" i="1"/>
  <c r="K174" i="1"/>
  <c r="J174" i="1"/>
  <c r="I174" i="1"/>
  <c r="H174" i="1"/>
  <c r="G174" i="1"/>
  <c r="F174" i="1"/>
  <c r="L173" i="1"/>
  <c r="L172" i="1" s="1"/>
  <c r="K173" i="1"/>
  <c r="J173" i="1"/>
  <c r="I173" i="1"/>
  <c r="H173" i="1"/>
  <c r="H172" i="1" s="1"/>
  <c r="G173" i="1"/>
  <c r="F173" i="1"/>
  <c r="L171" i="1"/>
  <c r="K171" i="1"/>
  <c r="J171" i="1"/>
  <c r="I171" i="1"/>
  <c r="H171" i="1"/>
  <c r="G171" i="1"/>
  <c r="F171" i="1"/>
  <c r="L170" i="1"/>
  <c r="K170" i="1"/>
  <c r="J170" i="1"/>
  <c r="I170" i="1"/>
  <c r="H170" i="1"/>
  <c r="G170" i="1"/>
  <c r="F170" i="1"/>
  <c r="L169" i="1"/>
  <c r="K169" i="1"/>
  <c r="J169" i="1"/>
  <c r="I169" i="1"/>
  <c r="H169" i="1"/>
  <c r="G169" i="1"/>
  <c r="F169" i="1"/>
  <c r="L168" i="1"/>
  <c r="K168" i="1"/>
  <c r="J168" i="1"/>
  <c r="I168" i="1"/>
  <c r="H168" i="1"/>
  <c r="G168" i="1"/>
  <c r="F168" i="1"/>
  <c r="L167" i="1"/>
  <c r="K167" i="1"/>
  <c r="J167" i="1"/>
  <c r="I167" i="1"/>
  <c r="H167" i="1"/>
  <c r="G167" i="1"/>
  <c r="F167" i="1"/>
  <c r="L166" i="1"/>
  <c r="K166" i="1"/>
  <c r="J166" i="1"/>
  <c r="I166" i="1"/>
  <c r="H166" i="1"/>
  <c r="G166" i="1"/>
  <c r="F166" i="1"/>
  <c r="L165" i="1"/>
  <c r="K165" i="1"/>
  <c r="J165" i="1"/>
  <c r="I165" i="1"/>
  <c r="H165" i="1"/>
  <c r="G165" i="1"/>
  <c r="F165" i="1"/>
  <c r="L164" i="1"/>
  <c r="K164" i="1"/>
  <c r="J164" i="1"/>
  <c r="I164" i="1"/>
  <c r="H164" i="1"/>
  <c r="G164" i="1"/>
  <c r="F164" i="1"/>
  <c r="L163" i="1"/>
  <c r="K163" i="1"/>
  <c r="J163" i="1"/>
  <c r="I163" i="1"/>
  <c r="H163" i="1"/>
  <c r="G163" i="1"/>
  <c r="F163" i="1"/>
  <c r="L162" i="1"/>
  <c r="K162" i="1"/>
  <c r="J162" i="1"/>
  <c r="I162" i="1"/>
  <c r="H162" i="1"/>
  <c r="H160" i="1" s="1"/>
  <c r="G162" i="1"/>
  <c r="F162" i="1"/>
  <c r="L161" i="1"/>
  <c r="K161" i="1"/>
  <c r="J161" i="1"/>
  <c r="I161" i="1"/>
  <c r="H161" i="1"/>
  <c r="G161" i="1"/>
  <c r="F161" i="1"/>
  <c r="L159" i="1"/>
  <c r="K159" i="1"/>
  <c r="J159" i="1"/>
  <c r="I159" i="1"/>
  <c r="H159" i="1"/>
  <c r="G159" i="1"/>
  <c r="F159" i="1"/>
  <c r="L158" i="1"/>
  <c r="K158" i="1"/>
  <c r="J158" i="1"/>
  <c r="I158" i="1"/>
  <c r="H158" i="1"/>
  <c r="G158" i="1"/>
  <c r="F158" i="1"/>
  <c r="L157" i="1"/>
  <c r="K157" i="1"/>
  <c r="J157" i="1"/>
  <c r="I157" i="1"/>
  <c r="H157" i="1"/>
  <c r="G157" i="1"/>
  <c r="F157" i="1"/>
  <c r="L156" i="1"/>
  <c r="K156" i="1"/>
  <c r="J156" i="1"/>
  <c r="I156" i="1"/>
  <c r="H156" i="1"/>
  <c r="G156" i="1"/>
  <c r="F156" i="1"/>
  <c r="L155" i="1"/>
  <c r="K155" i="1"/>
  <c r="J155" i="1"/>
  <c r="I155" i="1"/>
  <c r="H155" i="1"/>
  <c r="G155" i="1"/>
  <c r="F155" i="1"/>
  <c r="L154" i="1"/>
  <c r="K154" i="1"/>
  <c r="J154" i="1"/>
  <c r="I154" i="1"/>
  <c r="H154" i="1"/>
  <c r="G154" i="1"/>
  <c r="F154" i="1"/>
  <c r="L153" i="1"/>
  <c r="K153" i="1"/>
  <c r="J153" i="1"/>
  <c r="I153" i="1"/>
  <c r="H153" i="1"/>
  <c r="G153" i="1"/>
  <c r="F153" i="1"/>
  <c r="L152" i="1"/>
  <c r="K152" i="1"/>
  <c r="J152" i="1"/>
  <c r="I152" i="1"/>
  <c r="H152" i="1"/>
  <c r="G152" i="1"/>
  <c r="F152" i="1"/>
  <c r="L151" i="1"/>
  <c r="K151" i="1"/>
  <c r="J151" i="1"/>
  <c r="I151" i="1"/>
  <c r="H151" i="1"/>
  <c r="G151" i="1"/>
  <c r="F151" i="1"/>
  <c r="L150" i="1"/>
  <c r="K150" i="1"/>
  <c r="K148" i="1" s="1"/>
  <c r="J150" i="1"/>
  <c r="I150" i="1"/>
  <c r="H150" i="1"/>
  <c r="G150" i="1"/>
  <c r="G148" i="1" s="1"/>
  <c r="F150" i="1"/>
  <c r="L149" i="1"/>
  <c r="K149" i="1"/>
  <c r="J149" i="1"/>
  <c r="J148" i="1" s="1"/>
  <c r="I149" i="1"/>
  <c r="H149" i="1"/>
  <c r="G149" i="1"/>
  <c r="F149" i="1"/>
  <c r="F148" i="1" s="1"/>
  <c r="L147" i="1"/>
  <c r="K147" i="1"/>
  <c r="J147" i="1"/>
  <c r="I147" i="1"/>
  <c r="H147" i="1"/>
  <c r="G147" i="1"/>
  <c r="F147" i="1"/>
  <c r="L146" i="1"/>
  <c r="K146" i="1"/>
  <c r="J146" i="1"/>
  <c r="I146" i="1"/>
  <c r="H146" i="1"/>
  <c r="G146" i="1"/>
  <c r="F146" i="1"/>
  <c r="L145" i="1"/>
  <c r="K145" i="1"/>
  <c r="J145" i="1"/>
  <c r="I145" i="1"/>
  <c r="H145" i="1"/>
  <c r="G145" i="1"/>
  <c r="F145" i="1"/>
  <c r="L144" i="1"/>
  <c r="K144" i="1"/>
  <c r="J144" i="1"/>
  <c r="I144" i="1"/>
  <c r="H144" i="1"/>
  <c r="G144" i="1"/>
  <c r="F144" i="1"/>
  <c r="L143" i="1"/>
  <c r="K143" i="1"/>
  <c r="J143" i="1"/>
  <c r="I143" i="1"/>
  <c r="H143" i="1"/>
  <c r="G143" i="1"/>
  <c r="F143" i="1"/>
  <c r="L142" i="1"/>
  <c r="K142" i="1"/>
  <c r="J142" i="1"/>
  <c r="I142" i="1"/>
  <c r="H142" i="1"/>
  <c r="G142" i="1"/>
  <c r="F142" i="1"/>
  <c r="L141" i="1"/>
  <c r="K141" i="1"/>
  <c r="J141" i="1"/>
  <c r="I141" i="1"/>
  <c r="H141" i="1"/>
  <c r="G141" i="1"/>
  <c r="F141" i="1"/>
  <c r="L140" i="1"/>
  <c r="K140" i="1"/>
  <c r="J140" i="1"/>
  <c r="I140" i="1"/>
  <c r="H140" i="1"/>
  <c r="G140" i="1"/>
  <c r="F140" i="1"/>
  <c r="L139" i="1"/>
  <c r="K139" i="1"/>
  <c r="J139" i="1"/>
  <c r="I139" i="1"/>
  <c r="H139" i="1"/>
  <c r="G139" i="1"/>
  <c r="F139" i="1"/>
  <c r="L138" i="1"/>
  <c r="L136" i="1" s="1"/>
  <c r="K138" i="1"/>
  <c r="J138" i="1"/>
  <c r="I138" i="1"/>
  <c r="H138" i="1"/>
  <c r="H136" i="1" s="1"/>
  <c r="G138" i="1"/>
  <c r="F138" i="1"/>
  <c r="L137" i="1"/>
  <c r="K137" i="1"/>
  <c r="J137" i="1"/>
  <c r="I137" i="1"/>
  <c r="I136" i="1" s="1"/>
  <c r="H137" i="1"/>
  <c r="G137" i="1"/>
  <c r="F137" i="1"/>
  <c r="L135" i="1"/>
  <c r="K135" i="1"/>
  <c r="J135" i="1"/>
  <c r="I135" i="1"/>
  <c r="H135" i="1"/>
  <c r="G135" i="1"/>
  <c r="F135" i="1"/>
  <c r="L134" i="1"/>
  <c r="K134" i="1"/>
  <c r="J134" i="1"/>
  <c r="I134" i="1"/>
  <c r="H134" i="1"/>
  <c r="G134" i="1"/>
  <c r="F134" i="1"/>
  <c r="L133" i="1"/>
  <c r="K133" i="1"/>
  <c r="J133" i="1"/>
  <c r="I133" i="1"/>
  <c r="H133" i="1"/>
  <c r="G133" i="1"/>
  <c r="F133" i="1"/>
  <c r="L132" i="1"/>
  <c r="K132" i="1"/>
  <c r="J132" i="1"/>
  <c r="I132" i="1"/>
  <c r="H132" i="1"/>
  <c r="G132" i="1"/>
  <c r="F132" i="1"/>
  <c r="L131" i="1"/>
  <c r="K131" i="1"/>
  <c r="J131" i="1"/>
  <c r="I131" i="1"/>
  <c r="H131" i="1"/>
  <c r="G131" i="1"/>
  <c r="F131" i="1"/>
  <c r="L130" i="1"/>
  <c r="K130" i="1"/>
  <c r="J130" i="1"/>
  <c r="I130" i="1"/>
  <c r="H130" i="1"/>
  <c r="G130" i="1"/>
  <c r="F130" i="1"/>
  <c r="L129" i="1"/>
  <c r="K129" i="1"/>
  <c r="J129" i="1"/>
  <c r="I129" i="1"/>
  <c r="H129" i="1"/>
  <c r="G129" i="1"/>
  <c r="F129" i="1"/>
  <c r="L128" i="1"/>
  <c r="K128" i="1"/>
  <c r="J128" i="1"/>
  <c r="I128" i="1"/>
  <c r="H128" i="1"/>
  <c r="G128" i="1"/>
  <c r="F128" i="1"/>
  <c r="L127" i="1"/>
  <c r="K127" i="1"/>
  <c r="J127" i="1"/>
  <c r="I127" i="1"/>
  <c r="H127" i="1"/>
  <c r="G127" i="1"/>
  <c r="F127" i="1"/>
  <c r="L126" i="1"/>
  <c r="K126" i="1"/>
  <c r="J126" i="1"/>
  <c r="I126" i="1"/>
  <c r="H126" i="1"/>
  <c r="G126" i="1"/>
  <c r="F126" i="1"/>
  <c r="L125" i="1"/>
  <c r="L124" i="1" s="1"/>
  <c r="K125" i="1"/>
  <c r="J125" i="1"/>
  <c r="I125" i="1"/>
  <c r="H125" i="1"/>
  <c r="H124" i="1" s="1"/>
  <c r="G125" i="1"/>
  <c r="F125" i="1"/>
  <c r="L123" i="1"/>
  <c r="K123" i="1"/>
  <c r="J123" i="1"/>
  <c r="I123" i="1"/>
  <c r="H123" i="1"/>
  <c r="G123" i="1"/>
  <c r="F123" i="1"/>
  <c r="L122" i="1"/>
  <c r="K122" i="1"/>
  <c r="J122" i="1"/>
  <c r="I122" i="1"/>
  <c r="H122" i="1"/>
  <c r="G122" i="1"/>
  <c r="F122" i="1"/>
  <c r="L121" i="1"/>
  <c r="K121" i="1"/>
  <c r="J121" i="1"/>
  <c r="I121" i="1"/>
  <c r="H121" i="1"/>
  <c r="G121" i="1"/>
  <c r="F121" i="1"/>
  <c r="L120" i="1"/>
  <c r="K120" i="1"/>
  <c r="J120" i="1"/>
  <c r="I120" i="1"/>
  <c r="H120" i="1"/>
  <c r="G120" i="1"/>
  <c r="F120" i="1"/>
  <c r="L119" i="1"/>
  <c r="K119" i="1"/>
  <c r="J119" i="1"/>
  <c r="I119" i="1"/>
  <c r="H119" i="1"/>
  <c r="G119" i="1"/>
  <c r="F119" i="1"/>
  <c r="L118" i="1"/>
  <c r="K118" i="1"/>
  <c r="J118" i="1"/>
  <c r="I118" i="1"/>
  <c r="H118" i="1"/>
  <c r="G118" i="1"/>
  <c r="F118" i="1"/>
  <c r="L117" i="1"/>
  <c r="K117" i="1"/>
  <c r="J117" i="1"/>
  <c r="I117" i="1"/>
  <c r="H117" i="1"/>
  <c r="G117" i="1"/>
  <c r="F117" i="1"/>
  <c r="L116" i="1"/>
  <c r="K116" i="1"/>
  <c r="J116" i="1"/>
  <c r="I116" i="1"/>
  <c r="H116" i="1"/>
  <c r="G116" i="1"/>
  <c r="F116" i="1"/>
  <c r="L115" i="1"/>
  <c r="K115" i="1"/>
  <c r="J115" i="1"/>
  <c r="I115" i="1"/>
  <c r="H115" i="1"/>
  <c r="G115" i="1"/>
  <c r="F115" i="1"/>
  <c r="L114" i="1"/>
  <c r="K114" i="1"/>
  <c r="J114" i="1"/>
  <c r="I114" i="1"/>
  <c r="H114" i="1"/>
  <c r="G114" i="1"/>
  <c r="F114" i="1"/>
  <c r="L113" i="1"/>
  <c r="L112" i="1" s="1"/>
  <c r="K113" i="1"/>
  <c r="J113" i="1"/>
  <c r="J112" i="1" s="1"/>
  <c r="I113" i="1"/>
  <c r="H113" i="1"/>
  <c r="G113" i="1"/>
  <c r="F113" i="1"/>
  <c r="F112" i="1" s="1"/>
  <c r="L111" i="1"/>
  <c r="K111" i="1"/>
  <c r="J111" i="1"/>
  <c r="I111" i="1"/>
  <c r="H111" i="1"/>
  <c r="G111" i="1"/>
  <c r="F111" i="1"/>
  <c r="L110" i="1"/>
  <c r="K110" i="1"/>
  <c r="J110" i="1"/>
  <c r="I110" i="1"/>
  <c r="H110" i="1"/>
  <c r="G110" i="1"/>
  <c r="F110" i="1"/>
  <c r="L109" i="1"/>
  <c r="K109" i="1"/>
  <c r="J109" i="1"/>
  <c r="I109" i="1"/>
  <c r="H109" i="1"/>
  <c r="G109" i="1"/>
  <c r="F109" i="1"/>
  <c r="L108" i="1"/>
  <c r="K108" i="1"/>
  <c r="J108" i="1"/>
  <c r="J99" i="1" s="1"/>
  <c r="I108" i="1"/>
  <c r="H108" i="1"/>
  <c r="G108" i="1"/>
  <c r="F108" i="1"/>
  <c r="F99" i="1" s="1"/>
  <c r="L107" i="1"/>
  <c r="K107" i="1"/>
  <c r="J107" i="1"/>
  <c r="I107" i="1"/>
  <c r="H107" i="1"/>
  <c r="G107" i="1"/>
  <c r="F107" i="1"/>
  <c r="E107" i="1"/>
  <c r="L106" i="1"/>
  <c r="K106" i="1"/>
  <c r="J106" i="1"/>
  <c r="I106" i="1"/>
  <c r="H106" i="1"/>
  <c r="G106" i="1"/>
  <c r="F106" i="1"/>
  <c r="E106" i="1"/>
  <c r="L105" i="1"/>
  <c r="K105" i="1"/>
  <c r="J105" i="1"/>
  <c r="I105" i="1"/>
  <c r="H105" i="1"/>
  <c r="G105" i="1"/>
  <c r="F105" i="1"/>
  <c r="E105" i="1"/>
  <c r="L104" i="1"/>
  <c r="K104" i="1"/>
  <c r="J104" i="1"/>
  <c r="I104" i="1"/>
  <c r="H104" i="1"/>
  <c r="G104" i="1"/>
  <c r="F104" i="1"/>
  <c r="E104" i="1"/>
  <c r="L103" i="1"/>
  <c r="K103" i="1"/>
  <c r="J103" i="1"/>
  <c r="I103" i="1"/>
  <c r="H103" i="1"/>
  <c r="G103" i="1"/>
  <c r="F103" i="1"/>
  <c r="E103" i="1"/>
  <c r="L102" i="1"/>
  <c r="K102" i="1"/>
  <c r="J102" i="1"/>
  <c r="I102" i="1"/>
  <c r="H102" i="1"/>
  <c r="G102" i="1"/>
  <c r="F102" i="1"/>
  <c r="E102" i="1"/>
  <c r="L101" i="1"/>
  <c r="K101" i="1"/>
  <c r="J101" i="1"/>
  <c r="I101" i="1"/>
  <c r="H101" i="1"/>
  <c r="G101" i="1"/>
  <c r="F101" i="1"/>
  <c r="E101" i="1"/>
  <c r="L100" i="1"/>
  <c r="K100" i="1"/>
  <c r="K99" i="1" s="1"/>
  <c r="J100" i="1"/>
  <c r="I100" i="1"/>
  <c r="H100" i="1"/>
  <c r="G100" i="1"/>
  <c r="G99" i="1" s="1"/>
  <c r="F100" i="1"/>
  <c r="E100" i="1"/>
  <c r="E99" i="1"/>
  <c r="L98" i="1"/>
  <c r="K98" i="1"/>
  <c r="J98" i="1"/>
  <c r="I98" i="1"/>
  <c r="H98" i="1"/>
  <c r="G98" i="1"/>
  <c r="F98" i="1"/>
  <c r="E98" i="1"/>
  <c r="L97" i="1"/>
  <c r="K97" i="1"/>
  <c r="J97" i="1"/>
  <c r="I97" i="1"/>
  <c r="H97" i="1"/>
  <c r="G97" i="1"/>
  <c r="F97" i="1"/>
  <c r="E97" i="1"/>
  <c r="L96" i="1"/>
  <c r="K96" i="1"/>
  <c r="J96" i="1"/>
  <c r="I96" i="1"/>
  <c r="H96" i="1"/>
  <c r="G96" i="1"/>
  <c r="F96" i="1"/>
  <c r="E96" i="1"/>
  <c r="L95" i="1"/>
  <c r="K95" i="1"/>
  <c r="J95" i="1"/>
  <c r="I95" i="1"/>
  <c r="H95" i="1"/>
  <c r="G95" i="1"/>
  <c r="F95" i="1"/>
  <c r="E95" i="1"/>
  <c r="L94" i="1"/>
  <c r="K94" i="1"/>
  <c r="J94" i="1"/>
  <c r="I94" i="1"/>
  <c r="H94" i="1"/>
  <c r="G94" i="1"/>
  <c r="F94" i="1"/>
  <c r="E94" i="1"/>
  <c r="L93" i="1"/>
  <c r="K93" i="1"/>
  <c r="J93" i="1"/>
  <c r="I93" i="1"/>
  <c r="H93" i="1"/>
  <c r="G93" i="1"/>
  <c r="F93" i="1"/>
  <c r="E93" i="1"/>
  <c r="L92" i="1"/>
  <c r="K92" i="1"/>
  <c r="J92" i="1"/>
  <c r="I92" i="1"/>
  <c r="H92" i="1"/>
  <c r="G92" i="1"/>
  <c r="F92" i="1"/>
  <c r="E92" i="1"/>
  <c r="L91" i="1"/>
  <c r="K91" i="1"/>
  <c r="J91" i="1"/>
  <c r="I91" i="1"/>
  <c r="H91" i="1"/>
  <c r="G91" i="1"/>
  <c r="F91" i="1"/>
  <c r="E91" i="1"/>
  <c r="L90" i="1"/>
  <c r="K90" i="1"/>
  <c r="J90" i="1"/>
  <c r="I90" i="1"/>
  <c r="H90" i="1"/>
  <c r="G90" i="1"/>
  <c r="F90" i="1"/>
  <c r="E90" i="1"/>
  <c r="L89" i="1"/>
  <c r="K89" i="1"/>
  <c r="K88" i="1" s="1"/>
  <c r="J89" i="1"/>
  <c r="I89" i="1"/>
  <c r="H89" i="1"/>
  <c r="G89" i="1"/>
  <c r="F89" i="1"/>
  <c r="E89" i="1"/>
  <c r="L88" i="1"/>
  <c r="J88" i="1"/>
  <c r="I88" i="1"/>
  <c r="H88" i="1"/>
  <c r="G88" i="1"/>
  <c r="F88" i="1"/>
  <c r="E88" i="1"/>
  <c r="L87" i="1"/>
  <c r="K87" i="1"/>
  <c r="J87" i="1"/>
  <c r="I87" i="1"/>
  <c r="H87" i="1"/>
  <c r="G87" i="1"/>
  <c r="F87" i="1"/>
  <c r="E87" i="1"/>
  <c r="L86" i="1"/>
  <c r="K86" i="1"/>
  <c r="J86" i="1"/>
  <c r="I86" i="1"/>
  <c r="H86" i="1"/>
  <c r="G86" i="1"/>
  <c r="F86" i="1"/>
  <c r="E86" i="1"/>
  <c r="L85" i="1"/>
  <c r="K85" i="1"/>
  <c r="J85" i="1"/>
  <c r="I85" i="1"/>
  <c r="H85" i="1"/>
  <c r="G85" i="1"/>
  <c r="F85" i="1"/>
  <c r="E85" i="1"/>
  <c r="L84" i="1"/>
  <c r="K84" i="1"/>
  <c r="J84" i="1"/>
  <c r="I84" i="1"/>
  <c r="H84" i="1"/>
  <c r="G84" i="1"/>
  <c r="F84" i="1"/>
  <c r="E84" i="1"/>
  <c r="L83" i="1"/>
  <c r="K83" i="1"/>
  <c r="J83" i="1"/>
  <c r="I83" i="1"/>
  <c r="H83" i="1"/>
  <c r="G83" i="1"/>
  <c r="F83" i="1"/>
  <c r="E83" i="1"/>
  <c r="L82" i="1"/>
  <c r="K82" i="1"/>
  <c r="J82" i="1"/>
  <c r="I82" i="1"/>
  <c r="H82" i="1"/>
  <c r="G82" i="1"/>
  <c r="F82" i="1"/>
  <c r="E82" i="1"/>
  <c r="L81" i="1"/>
  <c r="K81" i="1"/>
  <c r="J81" i="1"/>
  <c r="I81" i="1"/>
  <c r="H81" i="1"/>
  <c r="G81" i="1"/>
  <c r="F81" i="1"/>
  <c r="E81" i="1"/>
  <c r="L80" i="1"/>
  <c r="K80" i="1"/>
  <c r="J80" i="1"/>
  <c r="I80" i="1"/>
  <c r="H80" i="1"/>
  <c r="G80" i="1"/>
  <c r="F80" i="1"/>
  <c r="E80" i="1"/>
  <c r="L79" i="1"/>
  <c r="K79" i="1"/>
  <c r="J79" i="1"/>
  <c r="I79" i="1"/>
  <c r="H79" i="1"/>
  <c r="G79" i="1"/>
  <c r="F79" i="1"/>
  <c r="E79" i="1"/>
  <c r="L78" i="1"/>
  <c r="K78" i="1"/>
  <c r="J78" i="1"/>
  <c r="I78" i="1"/>
  <c r="H78" i="1"/>
  <c r="G78" i="1"/>
  <c r="F78" i="1"/>
  <c r="E78" i="1"/>
  <c r="L77" i="1"/>
  <c r="K77" i="1"/>
  <c r="J77" i="1"/>
  <c r="I77" i="1"/>
  <c r="H77" i="1"/>
  <c r="G77" i="1"/>
  <c r="G76" i="1" s="1"/>
  <c r="F77" i="1"/>
  <c r="F76" i="1" s="1"/>
  <c r="E77" i="1"/>
  <c r="L76" i="1"/>
  <c r="K76" i="1"/>
  <c r="J76" i="1"/>
  <c r="I76" i="1"/>
  <c r="H76" i="1"/>
  <c r="E76" i="1"/>
  <c r="L75" i="1"/>
  <c r="K75" i="1"/>
  <c r="J75" i="1"/>
  <c r="I75" i="1"/>
  <c r="H75" i="1"/>
  <c r="G75" i="1"/>
  <c r="F75" i="1"/>
  <c r="E75" i="1"/>
  <c r="L74" i="1"/>
  <c r="K74" i="1"/>
  <c r="J74" i="1"/>
  <c r="I74" i="1"/>
  <c r="H74" i="1"/>
  <c r="G74" i="1"/>
  <c r="F74" i="1"/>
  <c r="E74" i="1"/>
  <c r="L73" i="1"/>
  <c r="K73" i="1"/>
  <c r="J73" i="1"/>
  <c r="I73" i="1"/>
  <c r="I72" i="1" s="1"/>
  <c r="H73" i="1"/>
  <c r="G73" i="1"/>
  <c r="F73" i="1"/>
  <c r="E73" i="1"/>
  <c r="L72" i="1"/>
  <c r="K72" i="1"/>
  <c r="J72" i="1"/>
  <c r="H72" i="1"/>
  <c r="G72" i="1"/>
  <c r="F72" i="1"/>
  <c r="E72" i="1"/>
  <c r="L71" i="1"/>
  <c r="K71" i="1"/>
  <c r="J71" i="1"/>
  <c r="I71" i="1"/>
  <c r="H71" i="1"/>
  <c r="G71" i="1"/>
  <c r="F71" i="1"/>
  <c r="E71" i="1"/>
  <c r="L70" i="1"/>
  <c r="K70" i="1"/>
  <c r="J70" i="1"/>
  <c r="I70" i="1"/>
  <c r="H70" i="1"/>
  <c r="G70" i="1"/>
  <c r="F70" i="1"/>
  <c r="E70" i="1"/>
  <c r="L69" i="1"/>
  <c r="K69" i="1"/>
  <c r="J69" i="1"/>
  <c r="I69" i="1"/>
  <c r="H69" i="1"/>
  <c r="G69" i="1"/>
  <c r="F69" i="1"/>
  <c r="E69" i="1"/>
  <c r="L68" i="1"/>
  <c r="K68" i="1"/>
  <c r="J68" i="1"/>
  <c r="I68" i="1"/>
  <c r="H68" i="1"/>
  <c r="G68" i="1"/>
  <c r="F68" i="1"/>
  <c r="E68" i="1"/>
  <c r="L67" i="1"/>
  <c r="K67" i="1"/>
  <c r="J67" i="1"/>
  <c r="I67" i="1"/>
  <c r="H67" i="1"/>
  <c r="G67" i="1"/>
  <c r="F67" i="1"/>
  <c r="E67" i="1"/>
  <c r="L66" i="1"/>
  <c r="K66" i="1"/>
  <c r="J66" i="1"/>
  <c r="I66" i="1"/>
  <c r="H66" i="1"/>
  <c r="G66" i="1"/>
  <c r="F66" i="1"/>
  <c r="E66" i="1"/>
  <c r="L65" i="1"/>
  <c r="K65" i="1"/>
  <c r="J65" i="1"/>
  <c r="I65" i="1"/>
  <c r="H65" i="1"/>
  <c r="G65" i="1"/>
  <c r="F65" i="1"/>
  <c r="E65" i="1"/>
  <c r="L64" i="1"/>
  <c r="K64" i="1"/>
  <c r="J64" i="1"/>
  <c r="I64" i="1"/>
  <c r="H64" i="1"/>
  <c r="G64" i="1"/>
  <c r="F64" i="1"/>
  <c r="E64" i="1"/>
  <c r="L63" i="1"/>
  <c r="K63" i="1"/>
  <c r="J63" i="1"/>
  <c r="I63" i="1"/>
  <c r="H63" i="1"/>
  <c r="G63" i="1"/>
  <c r="F63" i="1"/>
  <c r="E63" i="1"/>
  <c r="L62" i="1"/>
  <c r="K62" i="1"/>
  <c r="J62" i="1"/>
  <c r="I62" i="1"/>
  <c r="H62" i="1"/>
  <c r="G62" i="1"/>
  <c r="F62" i="1"/>
  <c r="E62" i="1"/>
  <c r="L61" i="1"/>
  <c r="K61" i="1"/>
  <c r="J61" i="1"/>
  <c r="I61" i="1"/>
  <c r="H61" i="1"/>
  <c r="G61" i="1"/>
  <c r="F61" i="1"/>
  <c r="E61" i="1"/>
  <c r="L60" i="1"/>
  <c r="K60" i="1"/>
  <c r="J60" i="1"/>
  <c r="I60" i="1"/>
  <c r="H60" i="1"/>
  <c r="G60" i="1"/>
  <c r="F60" i="1"/>
  <c r="E60" i="1"/>
  <c r="L59" i="1"/>
  <c r="K59" i="1"/>
  <c r="J59" i="1"/>
  <c r="I59" i="1"/>
  <c r="H59" i="1"/>
  <c r="G59" i="1"/>
  <c r="F59" i="1"/>
  <c r="E59" i="1"/>
  <c r="L58" i="1"/>
  <c r="K58" i="1"/>
  <c r="J58" i="1"/>
  <c r="I58" i="1"/>
  <c r="H58" i="1"/>
  <c r="G58" i="1"/>
  <c r="F58" i="1"/>
  <c r="E58" i="1"/>
  <c r="L57" i="1"/>
  <c r="K57" i="1"/>
  <c r="J57" i="1"/>
  <c r="I57" i="1"/>
  <c r="H57" i="1"/>
  <c r="G57" i="1"/>
  <c r="F57" i="1"/>
  <c r="E57" i="1"/>
  <c r="L56" i="1"/>
  <c r="K56" i="1"/>
  <c r="J56" i="1"/>
  <c r="I56" i="1"/>
  <c r="H56" i="1"/>
  <c r="G56" i="1"/>
  <c r="F56" i="1"/>
  <c r="E56" i="1"/>
  <c r="L55" i="1"/>
  <c r="K55" i="1"/>
  <c r="J55" i="1"/>
  <c r="I55" i="1"/>
  <c r="H55" i="1"/>
  <c r="G55" i="1"/>
  <c r="F55" i="1"/>
  <c r="E55" i="1"/>
  <c r="L54" i="1"/>
  <c r="K54" i="1"/>
  <c r="J54" i="1"/>
  <c r="I54" i="1"/>
  <c r="H54" i="1"/>
  <c r="G54" i="1"/>
  <c r="F54" i="1"/>
  <c r="E54" i="1"/>
  <c r="L53" i="1"/>
  <c r="K53" i="1"/>
  <c r="J53" i="1"/>
  <c r="I53" i="1"/>
  <c r="I52" i="1" s="1"/>
  <c r="H53" i="1"/>
  <c r="G53" i="1"/>
  <c r="F53" i="1"/>
  <c r="E53" i="1"/>
  <c r="E52" i="1" s="1"/>
  <c r="L52" i="1"/>
  <c r="K52" i="1"/>
  <c r="K51" i="1" s="1"/>
  <c r="J52" i="1"/>
  <c r="H52" i="1"/>
  <c r="G52" i="1"/>
  <c r="F52" i="1"/>
  <c r="L50" i="1"/>
  <c r="L43" i="1" s="1"/>
  <c r="K50" i="1"/>
  <c r="J50" i="1"/>
  <c r="J43" i="1" s="1"/>
  <c r="I50" i="1"/>
  <c r="H50" i="1"/>
  <c r="H43" i="1" s="1"/>
  <c r="G50" i="1"/>
  <c r="F50" i="1"/>
  <c r="F43" i="1" s="1"/>
  <c r="L49" i="1"/>
  <c r="K49" i="1"/>
  <c r="J49" i="1"/>
  <c r="I49" i="1"/>
  <c r="H49" i="1"/>
  <c r="G49" i="1"/>
  <c r="F49" i="1"/>
  <c r="E49" i="1"/>
  <c r="L48" i="1"/>
  <c r="K48" i="1"/>
  <c r="J48" i="1"/>
  <c r="I48" i="1"/>
  <c r="H48" i="1"/>
  <c r="G48" i="1"/>
  <c r="F48" i="1"/>
  <c r="E48" i="1"/>
  <c r="L47" i="1"/>
  <c r="K47" i="1"/>
  <c r="J47" i="1"/>
  <c r="I47" i="1"/>
  <c r="H47" i="1"/>
  <c r="G47" i="1"/>
  <c r="F47" i="1"/>
  <c r="E47" i="1"/>
  <c r="L46" i="1"/>
  <c r="K46" i="1"/>
  <c r="J46" i="1"/>
  <c r="I46" i="1"/>
  <c r="H46" i="1"/>
  <c r="G46" i="1"/>
  <c r="F46" i="1"/>
  <c r="E46" i="1"/>
  <c r="L45" i="1"/>
  <c r="K45" i="1"/>
  <c r="J45" i="1"/>
  <c r="I45" i="1"/>
  <c r="H45" i="1"/>
  <c r="G45" i="1"/>
  <c r="F45" i="1"/>
  <c r="E45" i="1"/>
  <c r="L44" i="1"/>
  <c r="K44" i="1"/>
  <c r="J44" i="1"/>
  <c r="I44" i="1"/>
  <c r="I43" i="1" s="1"/>
  <c r="H44" i="1"/>
  <c r="G44" i="1"/>
  <c r="F44" i="1"/>
  <c r="E44" i="1"/>
  <c r="E43" i="1" s="1"/>
  <c r="K43" i="1"/>
  <c r="G43" i="1"/>
  <c r="L42" i="1"/>
  <c r="K42" i="1"/>
  <c r="J42" i="1"/>
  <c r="I42" i="1"/>
  <c r="H42" i="1"/>
  <c r="G42" i="1"/>
  <c r="F42" i="1"/>
  <c r="E42" i="1"/>
  <c r="E35" i="1" s="1"/>
  <c r="L41" i="1"/>
  <c r="J41" i="1"/>
  <c r="I41" i="1"/>
  <c r="H41" i="1"/>
  <c r="G41" i="1"/>
  <c r="F41" i="1"/>
  <c r="E41" i="1"/>
  <c r="L40" i="1"/>
  <c r="K40" i="1"/>
  <c r="J40" i="1"/>
  <c r="I40" i="1"/>
  <c r="H40" i="1"/>
  <c r="G40" i="1"/>
  <c r="F40" i="1"/>
  <c r="E40" i="1"/>
  <c r="L39" i="1"/>
  <c r="K39" i="1"/>
  <c r="J39" i="1"/>
  <c r="I39" i="1"/>
  <c r="H39" i="1"/>
  <c r="G39" i="1"/>
  <c r="F39" i="1"/>
  <c r="E39" i="1"/>
  <c r="L38" i="1"/>
  <c r="K38" i="1"/>
  <c r="J38" i="1"/>
  <c r="I38" i="1"/>
  <c r="H38" i="1"/>
  <c r="G38" i="1"/>
  <c r="F38" i="1"/>
  <c r="E38" i="1"/>
  <c r="L37" i="1"/>
  <c r="K37" i="1"/>
  <c r="J37" i="1"/>
  <c r="I37" i="1"/>
  <c r="H37" i="1"/>
  <c r="G37" i="1"/>
  <c r="F37" i="1"/>
  <c r="E37" i="1"/>
  <c r="L36" i="1"/>
  <c r="K36" i="1"/>
  <c r="J36" i="1"/>
  <c r="J35" i="1" s="1"/>
  <c r="I36" i="1"/>
  <c r="H36" i="1"/>
  <c r="G36" i="1"/>
  <c r="F36" i="1"/>
  <c r="F35" i="1" s="1"/>
  <c r="E36" i="1"/>
  <c r="I35" i="1"/>
  <c r="L34" i="1"/>
  <c r="K34" i="1"/>
  <c r="J34" i="1"/>
  <c r="I34" i="1"/>
  <c r="H34" i="1"/>
  <c r="G34" i="1"/>
  <c r="F34" i="1"/>
  <c r="E34" i="1"/>
  <c r="L33" i="1"/>
  <c r="K33" i="1"/>
  <c r="J33" i="1"/>
  <c r="I33" i="1"/>
  <c r="H33" i="1"/>
  <c r="G33" i="1"/>
  <c r="F33" i="1"/>
  <c r="E33" i="1"/>
  <c r="L32" i="1"/>
  <c r="K32" i="1"/>
  <c r="J32" i="1"/>
  <c r="I32" i="1"/>
  <c r="H32" i="1"/>
  <c r="G32" i="1"/>
  <c r="F32" i="1"/>
  <c r="E32" i="1"/>
  <c r="L31" i="1"/>
  <c r="K31" i="1"/>
  <c r="J31" i="1"/>
  <c r="I31" i="1"/>
  <c r="H31" i="1"/>
  <c r="G31" i="1"/>
  <c r="F31" i="1"/>
  <c r="E31" i="1"/>
  <c r="L30" i="1"/>
  <c r="K30" i="1"/>
  <c r="J30" i="1"/>
  <c r="I30" i="1"/>
  <c r="H30" i="1"/>
  <c r="G30" i="1"/>
  <c r="F30" i="1"/>
  <c r="E30" i="1"/>
  <c r="L29" i="1"/>
  <c r="K29" i="1"/>
  <c r="J29" i="1"/>
  <c r="I29" i="1"/>
  <c r="H29" i="1"/>
  <c r="G29" i="1"/>
  <c r="F29" i="1"/>
  <c r="E29" i="1"/>
  <c r="L28" i="1"/>
  <c r="K28" i="1"/>
  <c r="J28" i="1"/>
  <c r="I28" i="1"/>
  <c r="H28" i="1"/>
  <c r="G28" i="1"/>
  <c r="F28" i="1"/>
  <c r="E28" i="1"/>
  <c r="L27" i="1"/>
  <c r="K27" i="1"/>
  <c r="J27" i="1"/>
  <c r="I27" i="1"/>
  <c r="H27" i="1"/>
  <c r="G27" i="1"/>
  <c r="F27" i="1"/>
  <c r="E27" i="1"/>
  <c r="L26" i="1"/>
  <c r="J26" i="1"/>
  <c r="I26" i="1"/>
  <c r="H26" i="1"/>
  <c r="K26" i="1" s="1"/>
  <c r="G26" i="1"/>
  <c r="F26" i="1"/>
  <c r="E26" i="1"/>
  <c r="L25" i="1"/>
  <c r="J25" i="1"/>
  <c r="I25" i="1"/>
  <c r="H25" i="1"/>
  <c r="K25" i="1" s="1"/>
  <c r="G25" i="1"/>
  <c r="F25" i="1"/>
  <c r="E25" i="1"/>
  <c r="L24" i="1"/>
  <c r="J24" i="1"/>
  <c r="I24" i="1"/>
  <c r="H24" i="1"/>
  <c r="G24" i="1"/>
  <c r="F24" i="1"/>
  <c r="E24" i="1"/>
  <c r="L23" i="1"/>
  <c r="K23" i="1"/>
  <c r="J23" i="1"/>
  <c r="I23" i="1"/>
  <c r="H23" i="1"/>
  <c r="G23" i="1"/>
  <c r="F23" i="1"/>
  <c r="E23" i="1"/>
  <c r="L22" i="1"/>
  <c r="K22" i="1"/>
  <c r="K17" i="1" s="1"/>
  <c r="J22" i="1"/>
  <c r="I22" i="1"/>
  <c r="H22" i="1"/>
  <c r="G22" i="1"/>
  <c r="F22" i="1"/>
  <c r="E22" i="1"/>
  <c r="L21" i="1"/>
  <c r="J21" i="1"/>
  <c r="I21" i="1"/>
  <c r="H21" i="1"/>
  <c r="G21" i="1"/>
  <c r="F21" i="1"/>
  <c r="E21" i="1"/>
  <c r="L20" i="1"/>
  <c r="J20" i="1"/>
  <c r="I20" i="1"/>
  <c r="H20" i="1"/>
  <c r="K20" i="1" s="1"/>
  <c r="G20" i="1"/>
  <c r="F20" i="1"/>
  <c r="E20" i="1"/>
  <c r="L19" i="1"/>
  <c r="J19" i="1"/>
  <c r="I19" i="1"/>
  <c r="H19" i="1"/>
  <c r="K19" i="1" s="1"/>
  <c r="G19" i="1"/>
  <c r="F19" i="1"/>
  <c r="E19" i="1"/>
  <c r="L18" i="1"/>
  <c r="K18" i="1"/>
  <c r="J18" i="1"/>
  <c r="I18" i="1"/>
  <c r="H18" i="1"/>
  <c r="H17" i="1" s="1"/>
  <c r="G18" i="1"/>
  <c r="F18" i="1"/>
  <c r="E18" i="1"/>
  <c r="L17" i="1"/>
  <c r="I99" i="1" l="1"/>
  <c r="H148" i="1"/>
  <c r="L148" i="1"/>
  <c r="F160" i="1"/>
  <c r="J160" i="1"/>
  <c r="F196" i="1"/>
  <c r="J196" i="1"/>
  <c r="F220" i="1"/>
  <c r="J220" i="1"/>
  <c r="K220" i="1"/>
  <c r="F259" i="1"/>
  <c r="F258" i="1" s="1"/>
  <c r="F257" i="1" s="1"/>
  <c r="J259" i="1"/>
  <c r="J258" i="1" s="1"/>
  <c r="J257" i="1" s="1"/>
  <c r="J256" i="1" s="1"/>
  <c r="E51" i="1"/>
  <c r="E50" i="1" s="1"/>
  <c r="G17" i="1"/>
  <c r="F17" i="1"/>
  <c r="F16" i="1" s="1"/>
  <c r="F15" i="1" s="1"/>
  <c r="F14" i="1" s="1"/>
  <c r="F13" i="1" s="1"/>
  <c r="J17" i="1"/>
  <c r="J16" i="1" s="1"/>
  <c r="J15" i="1" s="1"/>
  <c r="J14" i="1" s="1"/>
  <c r="J13" i="1" s="1"/>
  <c r="G35" i="1"/>
  <c r="L35" i="1"/>
  <c r="L16" i="1" s="1"/>
  <c r="H35" i="1"/>
  <c r="J51" i="1"/>
  <c r="F51" i="1"/>
  <c r="H112" i="1"/>
  <c r="G136" i="1"/>
  <c r="K136" i="1"/>
  <c r="I148" i="1"/>
  <c r="L160" i="1"/>
  <c r="I208" i="1"/>
  <c r="F208" i="1"/>
  <c r="J208" i="1"/>
  <c r="I232" i="1"/>
  <c r="F244" i="1"/>
  <c r="J244" i="1"/>
  <c r="G244" i="1"/>
  <c r="K244" i="1"/>
  <c r="H259" i="1"/>
  <c r="H258" i="1" s="1"/>
  <c r="H257" i="1" s="1"/>
  <c r="H256" i="1" s="1"/>
  <c r="L259" i="1"/>
  <c r="L258" i="1" s="1"/>
  <c r="L257" i="1" s="1"/>
  <c r="L256" i="1" s="1"/>
  <c r="I124" i="1"/>
  <c r="F136" i="1"/>
  <c r="J136" i="1"/>
  <c r="I172" i="1"/>
  <c r="I196" i="1"/>
  <c r="G51" i="1"/>
  <c r="I112" i="1"/>
  <c r="F124" i="1"/>
  <c r="J124" i="1"/>
  <c r="G124" i="1"/>
  <c r="K124" i="1"/>
  <c r="I160" i="1"/>
  <c r="F172" i="1"/>
  <c r="J172" i="1"/>
  <c r="G172" i="1"/>
  <c r="K172" i="1"/>
  <c r="G259" i="1"/>
  <c r="G258" i="1" s="1"/>
  <c r="G257" i="1" s="1"/>
  <c r="E17" i="1"/>
  <c r="E16" i="1" s="1"/>
  <c r="E14" i="1" s="1"/>
  <c r="E13" i="1" s="1"/>
  <c r="I17" i="1"/>
  <c r="I16" i="1" s="1"/>
  <c r="I51" i="1"/>
  <c r="H99" i="1"/>
  <c r="H51" i="1" s="1"/>
  <c r="L99" i="1"/>
  <c r="L51" i="1" s="1"/>
  <c r="G112" i="1"/>
  <c r="K112" i="1"/>
  <c r="G160" i="1"/>
  <c r="K160" i="1"/>
  <c r="E259" i="1"/>
  <c r="E258" i="1" s="1"/>
  <c r="E257" i="1" s="1"/>
  <c r="E256" i="1" s="1"/>
  <c r="E255" i="1" s="1"/>
  <c r="E254" i="1" s="1"/>
  <c r="E253" i="1" s="1"/>
  <c r="E252" i="1" s="1"/>
  <c r="E251" i="1" s="1"/>
  <c r="E250" i="1" s="1"/>
  <c r="E249" i="1" s="1"/>
  <c r="E248" i="1" s="1"/>
  <c r="E247" i="1" s="1"/>
  <c r="E246" i="1" s="1"/>
  <c r="E245" i="1" s="1"/>
  <c r="E244" i="1" s="1"/>
  <c r="E243" i="1" s="1"/>
  <c r="E242" i="1" s="1"/>
  <c r="E241" i="1" s="1"/>
  <c r="E240" i="1" s="1"/>
  <c r="E239" i="1" s="1"/>
  <c r="E238" i="1" s="1"/>
  <c r="E237" i="1" s="1"/>
  <c r="E236" i="1" s="1"/>
  <c r="E235" i="1" s="1"/>
  <c r="E234" i="1" s="1"/>
  <c r="E233" i="1" s="1"/>
  <c r="E232" i="1" s="1"/>
  <c r="E231" i="1" s="1"/>
  <c r="E230" i="1" s="1"/>
  <c r="E229" i="1" s="1"/>
  <c r="E228" i="1" s="1"/>
  <c r="E227" i="1" s="1"/>
  <c r="E226" i="1" s="1"/>
  <c r="E225" i="1" s="1"/>
  <c r="E224" i="1" s="1"/>
  <c r="E223" i="1" s="1"/>
  <c r="E222" i="1" s="1"/>
  <c r="E221" i="1" s="1"/>
  <c r="E220" i="1" s="1"/>
  <c r="E219" i="1" s="1"/>
  <c r="E218" i="1" s="1"/>
  <c r="E217" i="1" s="1"/>
  <c r="E211" i="1" s="1"/>
  <c r="E210" i="1" s="1"/>
  <c r="E209" i="1" s="1"/>
  <c r="E208" i="1" s="1"/>
  <c r="E207" i="1" s="1"/>
  <c r="E206" i="1" s="1"/>
  <c r="E205" i="1" s="1"/>
  <c r="E204" i="1" s="1"/>
  <c r="E203" i="1" s="1"/>
  <c r="E202" i="1" s="1"/>
  <c r="E201" i="1" s="1"/>
  <c r="E200" i="1" s="1"/>
  <c r="E199" i="1" s="1"/>
  <c r="E198" i="1" s="1"/>
  <c r="E197" i="1" s="1"/>
  <c r="E196" i="1" s="1"/>
  <c r="E195" i="1" s="1"/>
  <c r="E194" i="1" s="1"/>
  <c r="E193" i="1" s="1"/>
  <c r="E192" i="1" s="1"/>
  <c r="E191" i="1" s="1"/>
  <c r="E190" i="1" s="1"/>
  <c r="E189" i="1" s="1"/>
  <c r="E188" i="1" s="1"/>
  <c r="E187" i="1" s="1"/>
  <c r="E182" i="1" s="1"/>
  <c r="E181" i="1" s="1"/>
  <c r="E180" i="1" s="1"/>
  <c r="E179" i="1" s="1"/>
  <c r="E178" i="1" s="1"/>
  <c r="E177" i="1" s="1"/>
  <c r="E176" i="1" s="1"/>
  <c r="E175" i="1" s="1"/>
  <c r="E174" i="1" s="1"/>
  <c r="E173" i="1" s="1"/>
  <c r="E172" i="1" s="1"/>
  <c r="E171" i="1" s="1"/>
  <c r="E170" i="1" s="1"/>
  <c r="E169" i="1" s="1"/>
  <c r="E168" i="1" s="1"/>
  <c r="E167" i="1" s="1"/>
  <c r="E166" i="1" s="1"/>
  <c r="E165" i="1" s="1"/>
  <c r="E164" i="1" s="1"/>
  <c r="E163" i="1" s="1"/>
  <c r="E162" i="1" s="1"/>
  <c r="E161" i="1" s="1"/>
  <c r="E160" i="1" s="1"/>
  <c r="E159" i="1" s="1"/>
  <c r="E158" i="1" s="1"/>
  <c r="E157" i="1" s="1"/>
  <c r="E156" i="1" s="1"/>
  <c r="E155" i="1" s="1"/>
  <c r="E154" i="1" s="1"/>
  <c r="E153" i="1" s="1"/>
  <c r="E152" i="1" s="1"/>
  <c r="E151" i="1" s="1"/>
  <c r="E150" i="1" s="1"/>
  <c r="E149" i="1" s="1"/>
  <c r="E148" i="1" s="1"/>
  <c r="E147" i="1" s="1"/>
  <c r="E146" i="1" s="1"/>
  <c r="E145" i="1" s="1"/>
  <c r="E144" i="1" s="1"/>
  <c r="E143" i="1" s="1"/>
  <c r="E142" i="1" s="1"/>
  <c r="E141" i="1" s="1"/>
  <c r="E140" i="1" s="1"/>
  <c r="E139" i="1" s="1"/>
  <c r="E138" i="1" s="1"/>
  <c r="E137" i="1" s="1"/>
  <c r="E136" i="1" s="1"/>
  <c r="E135" i="1" s="1"/>
  <c r="E134" i="1" s="1"/>
  <c r="E133" i="1" s="1"/>
  <c r="E132" i="1" s="1"/>
  <c r="E131" i="1" s="1"/>
  <c r="E130" i="1" s="1"/>
  <c r="E129" i="1" s="1"/>
  <c r="E128" i="1" s="1"/>
  <c r="E127" i="1" s="1"/>
  <c r="E126" i="1" s="1"/>
  <c r="E125" i="1" s="1"/>
  <c r="E124" i="1" s="1"/>
  <c r="E123" i="1" s="1"/>
  <c r="E122" i="1" s="1"/>
  <c r="E121" i="1" s="1"/>
  <c r="E120" i="1" s="1"/>
  <c r="E119" i="1" s="1"/>
  <c r="E118" i="1" s="1"/>
  <c r="E117" i="1" s="1"/>
  <c r="E116" i="1" s="1"/>
  <c r="E115" i="1" s="1"/>
  <c r="E114" i="1" s="1"/>
  <c r="E113" i="1" s="1"/>
  <c r="E112" i="1" s="1"/>
  <c r="E111" i="1" s="1"/>
  <c r="E110" i="1" s="1"/>
  <c r="E109" i="1" s="1"/>
  <c r="G16" i="1"/>
  <c r="G15" i="1" s="1"/>
  <c r="G14" i="1" s="1"/>
  <c r="G13" i="1" s="1"/>
  <c r="H16" i="1"/>
  <c r="K24" i="1"/>
  <c r="K41" i="1"/>
  <c r="K35" i="1" s="1"/>
  <c r="K16" i="1" s="1"/>
  <c r="K15" i="1" s="1"/>
  <c r="K14" i="1" s="1"/>
  <c r="K13" i="1" s="1"/>
  <c r="K21" i="1"/>
  <c r="H15" i="1" l="1"/>
  <c r="H14" i="1" s="1"/>
  <c r="H13" i="1" s="1"/>
  <c r="E15" i="1"/>
  <c r="L15" i="1"/>
  <c r="L14" i="1" s="1"/>
  <c r="L13" i="1" s="1"/>
  <c r="I15" i="1"/>
  <c r="I14" i="1" s="1"/>
  <c r="I13" i="1" s="1"/>
</calcChain>
</file>

<file path=xl/sharedStrings.xml><?xml version="1.0" encoding="utf-8"?>
<sst xmlns="http://schemas.openxmlformats.org/spreadsheetml/2006/main" count="517" uniqueCount="487">
  <si>
    <t>Cap.61.02 Ordine publica si siguranta nationala"</t>
  </si>
  <si>
    <t xml:space="preserve">CONTUL DE EXECUTIE A BUGETULUI INSTITUTIILOR PUBLICE- Cheltuieli </t>
  </si>
  <si>
    <t>lei</t>
  </si>
  <si>
    <t>la data de 31.12.2018</t>
  </si>
  <si>
    <t>D E N U M I R E A     I N D I C A T O R I L O R</t>
  </si>
  <si>
    <t>Cod indicator</t>
  </si>
  <si>
    <t>Credite de angajament initiale</t>
  </si>
  <si>
    <t>Credite de angajament definitive</t>
  </si>
  <si>
    <t>Prevederi
 initiale</t>
  </si>
  <si>
    <t>Prevederi 
definitive</t>
  </si>
  <si>
    <t>Angajamente 
legale</t>
  </si>
  <si>
    <t>Angajamente 
bugetare</t>
  </si>
  <si>
    <t>Plati 
efectuate</t>
  </si>
  <si>
    <t>Angajamente 
legale de platit</t>
  </si>
  <si>
    <t>Cheltuieli efective</t>
  </si>
  <si>
    <t>TOTAL CHELTUIELI  (SECTIUNEA DE FUNCŢIONARE+SECŢIUNEA DE DEZVOLTARE)</t>
  </si>
  <si>
    <t>SECŢIUNEA DE FUNCŢIONARE (cod 01+80+81+84)</t>
  </si>
  <si>
    <t>CHELTUIELI CURENTE  (cod 10+20+30+40+50+51SF+55SF+57+59)</t>
  </si>
  <si>
    <t>01</t>
  </si>
  <si>
    <t>TITLUL I  CHELTUIELI DE PERSONAL   (cod 10.01+10.02+10.03)</t>
  </si>
  <si>
    <t>10</t>
  </si>
  <si>
    <t>Cheltuieli salariale in bani   (cod 10.01.01 la 10.01.16 +10.01.30)</t>
  </si>
  <si>
    <t>10.01</t>
  </si>
  <si>
    <t>Salarii de baza</t>
  </si>
  <si>
    <t>10.01.01</t>
  </si>
  <si>
    <t>Salarii de merit</t>
  </si>
  <si>
    <t>10.01.02</t>
  </si>
  <si>
    <t>Indemnizatie de conducere</t>
  </si>
  <si>
    <t>10.01.03</t>
  </si>
  <si>
    <t>Spor de vechime</t>
  </si>
  <si>
    <t>10.01.04</t>
  </si>
  <si>
    <t>Sporuri pentru conditii de munca</t>
  </si>
  <si>
    <t>10.01.05</t>
  </si>
  <si>
    <t>Alte sporuri</t>
  </si>
  <si>
    <t>10.01.06</t>
  </si>
  <si>
    <t>Ore suplimentare</t>
  </si>
  <si>
    <t>10.01.07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</si>
  <si>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</si>
  <si>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</si>
  <si>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</si>
  <si>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</si>
  <si>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</si>
  <si>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</si>
  <si>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</si>
  <si>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</si>
  <si>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</si>
  <si>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</si>
  <si>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 xml:space="preserve">Indemnizatii de delegare </t>
  </si>
  <si>
    <t>10.01.13</t>
  </si>
  <si>
    <t>Indemnizatii de  detasare</t>
  </si>
  <si>
    <t>10.01.14</t>
  </si>
  <si>
    <t>Alocatii pentru transportul la si de la locul de munca</t>
  </si>
  <si>
    <t>10.01.15</t>
  </si>
  <si>
    <t>Alocatii pentru locuinte</t>
  </si>
  <si>
    <t>10.01.16</t>
  </si>
  <si>
    <t>Alte drepturi salariale in bani</t>
  </si>
  <si>
    <t>10.01.30</t>
  </si>
  <si>
    <t>Cheltuieli salariale in natura  (cod 10.02.01 la 10.02.06+10.02.30)</t>
  </si>
  <si>
    <t>10.02</t>
  </si>
  <si>
    <t>Tichete de masa *)</t>
  </si>
  <si>
    <t>10.02.01</t>
  </si>
  <si>
    <t>Norme de hrana</t>
  </si>
  <si>
    <t>10.02.02</t>
  </si>
  <si>
    <t>Uniforme si echipament obligatoriu</t>
  </si>
  <si>
    <t>10.02.03</t>
  </si>
  <si>
    <t>Locuinta de serviciu folosita de salariat si familia sa</t>
  </si>
  <si>
    <t>10.02.04</t>
  </si>
  <si>
    <t>Transportul la si de la locul de munca</t>
  </si>
  <si>
    <t>10.02.05</t>
  </si>
  <si>
    <t>Tichete de vacanta</t>
  </si>
  <si>
    <t>10.02.06</t>
  </si>
  <si>
    <t>Alte drepturi salariale in natura</t>
  </si>
  <si>
    <t>10.02.30</t>
  </si>
  <si>
    <t>Contributii  (cod 10.03.01 la 10.03.06)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</si>
  <si>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</si>
  <si>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</si>
  <si>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</si>
  <si>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</si>
  <si>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</si>
  <si>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</si>
  <si>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</si>
  <si>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</si>
  <si>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</si>
  <si>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 xml:space="preserve">Prime de asigurare de viaţă plătite de angajator pentru angajaţi </t>
  </si>
  <si>
    <t>10.03.05</t>
  </si>
  <si>
    <t>Contributii pentru concedii si indemnizatii</t>
  </si>
  <si>
    <t>10.03.06</t>
  </si>
  <si>
    <t>Contributii la Fondul de garantare a creantelor salariale</t>
  </si>
  <si>
    <t>10.03.07</t>
  </si>
  <si>
    <t>TITLUL II  BUNURI SI SERVICII  (cod 20.01 la 20.06+20.09 la 20.16+20.18 la 20.27+20.30)</t>
  </si>
  <si>
    <t>20</t>
  </si>
  <si>
    <t>Bunuri si servicii   (cod 20.01.01 la 20.01.09+20.01.30)</t>
  </si>
  <si>
    <t>20.01</t>
  </si>
  <si>
    <t>Furnituri de birou</t>
  </si>
  <si>
    <t>20.01.01</t>
  </si>
  <si>
    <t>Materiale pentru curatenie</t>
  </si>
  <si>
    <t>20.01.02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</si>
  <si>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</si>
  <si>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</si>
  <si>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</si>
  <si>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</si>
  <si>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</si>
  <si>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</si>
  <si>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</si>
  <si>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</si>
  <si>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</si>
  <si>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</si>
  <si>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</si>
  <si>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</si>
  <si>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</si>
  <si>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</si>
  <si>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Alte bunuri si servicii pentru întretinere si functionare</t>
  </si>
  <si>
    <t>20.01.30</t>
  </si>
  <si>
    <t xml:space="preserve">Reparatii curente </t>
  </si>
  <si>
    <t>20.02</t>
  </si>
  <si>
    <t>Hrana  (cod 20.03.01+20.03.02)</t>
  </si>
  <si>
    <t>20.03</t>
  </si>
  <si>
    <t>Hrana pentru oameni</t>
  </si>
  <si>
    <t>20.03.01</t>
  </si>
  <si>
    <t>Hrana pentru animale</t>
  </si>
  <si>
    <t>20.03.02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</si>
  <si>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</si>
  <si>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</si>
  <si>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</si>
  <si>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</si>
  <si>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</si>
  <si>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</si>
  <si>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Reactivi</t>
  </si>
  <si>
    <t>20.04.03</t>
  </si>
  <si>
    <t>Dezinfectanti</t>
  </si>
  <si>
    <t>20.04.04</t>
  </si>
  <si>
    <t>Bunuri de natura obiectelor de inventar  (cod 20.05.01+20.05.03+20.05.30)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</si>
  <si>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</si>
  <si>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</si>
  <si>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</si>
  <si>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</si>
  <si>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</si>
  <si>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</si>
  <si>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</si>
  <si>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  (cod 20.06.01+20.06.02)</t>
  </si>
  <si>
    <t>20.06</t>
  </si>
  <si>
    <t>Deplasari interne, detaşări, transferări</t>
  </si>
  <si>
    <t>20.06.01</t>
  </si>
  <si>
    <t>Deplasari în străinătate</t>
  </si>
  <si>
    <t>20.06.02</t>
  </si>
  <si>
    <t>Materiale de laborator</t>
  </si>
  <si>
    <t>20.09</t>
  </si>
  <si>
    <t>Cercetare-dezvoltare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</si>
  <si>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</si>
  <si>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</si>
  <si>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</si>
  <si>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</si>
  <si>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</si>
  <si>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</si>
  <si>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</si>
  <si>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</si>
  <si>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</si>
  <si>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Munitie, furnituri si armament de natura activelor fixe pentru armata</t>
  </si>
  <si>
    <t>20.15</t>
  </si>
  <si>
    <t>Studii si cercetari</t>
  </si>
  <si>
    <t>20.16</t>
  </si>
  <si>
    <t>Plati pentru finantarea patrimoniului genetic al animalelor</t>
  </si>
  <si>
    <t>20.18</t>
  </si>
  <si>
    <t>Contribuţii ale administratiei publice locale la realizarea unor lucrări şi servicii de interes public local, în baza unor convenţii sau contracte de asociere</t>
  </si>
  <si>
    <t>20.19</t>
  </si>
  <si>
    <t>Reabilitare infrastructura program inundatii pentru autoritati publice locale</t>
  </si>
  <si>
    <t>20.20</t>
  </si>
  <si>
    <t>Meteorologie</t>
  </si>
  <si>
    <t>20.21</t>
  </si>
  <si>
    <t>Finantarea actiunilor din domeniul apelor</t>
  </si>
  <si>
    <t>20.22</t>
  </si>
  <si>
    <t>Prevenirea si combaterea inundatiilor si ingheturilor</t>
  </si>
  <si>
    <t>20.23</t>
  </si>
  <si>
    <t>Comisioane  si alte costuri aferente imprumuturilor  (cod 20.24.01 la 20.24.03)</t>
  </si>
  <si>
    <t>20.24</t>
  </si>
  <si>
    <t>Comisioane  si alte costuri aferente imprumuturilor externe</t>
  </si>
  <si>
    <t>20.24.01</t>
  </si>
  <si>
    <t>Comisioane  si alte costuri aferente imprumuturilor interne</t>
  </si>
  <si>
    <t>20.24.02</t>
  </si>
  <si>
    <t>Stabilirea riscului de tara</t>
  </si>
  <si>
    <t>20.24.03</t>
  </si>
  <si>
    <t>Cheltuieli judiciare si extrajudiciare derivate din actiuni in reprezentarea intereselor statului, potrivit dispozitiilor legale</t>
  </si>
  <si>
    <t>20.25</t>
  </si>
  <si>
    <t>Tichete cadou</t>
  </si>
  <si>
    <t>20.27</t>
  </si>
  <si>
    <t>Alte cheltuieli  (cod 20.30.01 la 20.30.04+20.30.06+20.30.07+20.30.09+20.30.30)</t>
  </si>
  <si>
    <t>20.30</t>
  </si>
  <si>
    <t>Reclama si publicitate</t>
  </si>
  <si>
    <t>20.30.01</t>
  </si>
  <si>
    <t xml:space="preserve">Protocol si reprezentare </t>
  </si>
  <si>
    <t>20.30.02</t>
  </si>
  <si>
    <t>Prime de asigurare non-viata</t>
  </si>
  <si>
    <t>20.30.03</t>
  </si>
  <si>
    <t>Chirii</t>
  </si>
  <si>
    <t>20.30.04</t>
  </si>
  <si>
    <t>Prestari servicii pentru transmiterea drepturilor</t>
  </si>
  <si>
    <t>20.30.06</t>
  </si>
  <si>
    <t>Fondul Presedintelui/Fondul conducatorului institutiei publice</t>
  </si>
  <si>
    <t>20.30.07</t>
  </si>
  <si>
    <t>Executarea silita a creantelor bugetare</t>
  </si>
  <si>
    <t>20.30.09</t>
  </si>
  <si>
    <t>Alte cheltuieli cu bunuri si servicii</t>
  </si>
  <si>
    <t>20.30.30</t>
  </si>
  <si>
    <t>TITLUL III DOBANZI   (cod 30.01 la 30.03)</t>
  </si>
  <si>
    <t>30</t>
  </si>
  <si>
    <t>Dobanzi aferente datoriei publice interne  (cod 30.01.01+30.01.02)</t>
  </si>
  <si>
    <t>30.01</t>
  </si>
  <si>
    <t>Dobanzi aferente datoriei publice interne directe</t>
  </si>
  <si>
    <t>30.01.01</t>
  </si>
  <si>
    <t xml:space="preserve">Dobânzi aferente creditelor interne garantate </t>
  </si>
  <si>
    <t>30.01.02</t>
  </si>
  <si>
    <t>Dobanzi aferente datoriei publice externe  (cod 30.02.01 la 30.02.03+30.02.05)</t>
  </si>
  <si>
    <t>30.02</t>
  </si>
  <si>
    <t>Dobanzi aferente datoriei publice externe directe</t>
  </si>
  <si>
    <t>30.02.01</t>
  </si>
  <si>
    <t xml:space="preserve">Dobanzi aferente creditelor externe contractate de ordonatorii de credite </t>
  </si>
  <si>
    <t>30.02.02</t>
  </si>
  <si>
    <t>Dobanzi aferente creditelor externe garantate si/sau direct subimprumutate</t>
  </si>
  <si>
    <t>30.02.03</t>
  </si>
  <si>
    <t xml:space="preserve">Dobanzi aferente datoriei publice externe locale </t>
  </si>
  <si>
    <t>30.02.05</t>
  </si>
  <si>
    <t>Alte dobanzi  (cod 30.03.01 la 30.03.05)</t>
  </si>
  <si>
    <t>30.03</t>
  </si>
  <si>
    <t>Dobanzi aferente imprumuturilor din fondul de tezaur</t>
  </si>
  <si>
    <t>30.03.01</t>
  </si>
  <si>
    <t>Dobanda datorata trezoreriei statului</t>
  </si>
  <si>
    <t>30.03.02</t>
  </si>
  <si>
    <t>Dobanzi aferente imprumuturilor temporare din trezoreria statului</t>
  </si>
  <si>
    <t>30.03.03</t>
  </si>
  <si>
    <t>Dobanzi la depozite si disponibilitati pastrate in contul trezoreriei statului</t>
  </si>
  <si>
    <t>30.03.04</t>
  </si>
  <si>
    <t>Dobanzi  la opeatiunile de leasing</t>
  </si>
  <si>
    <t>30.03.05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</si>
  <si>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</si>
  <si>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</si>
  <si>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</si>
  <si>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</si>
  <si>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</si>
  <si>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</si>
  <si>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</si>
  <si>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</si>
  <si>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</si>
  <si>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</si>
  <si>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</si>
  <si>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</si>
  <si>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 xml:space="preserve">TITLUL VI TRANSFERURI INTRE UNITATI ALE ADMINISTRATIEI PUBLICE  (cod 51.01) </t>
  </si>
  <si>
    <t>51 SF</t>
  </si>
  <si>
    <t>Transferuri curente   (cod 51.01.01+51.01.03+51.01.14+51.01.15+51.01.24+51.01.26+51.01.31+51.01.32+51.01.39+51.01.46+51.01.49)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</si>
  <si>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</si>
  <si>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</si>
  <si>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</si>
  <si>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</si>
  <si>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</si>
  <si>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</si>
  <si>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</si>
  <si>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</si>
  <si>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</si>
  <si>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</si>
  <si>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</si>
  <si>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</si>
  <si>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</si>
  <si>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</si>
  <si>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</si>
  <si>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Reabilitarea termică a clădirilor de locuit</t>
  </si>
  <si>
    <t>51.01.32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</si>
  <si>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</si>
  <si>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</si>
  <si>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</si>
  <si>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</si>
  <si>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</si>
  <si>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</si>
  <si>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către bugetele locale pentru fachitarea obligaţiilor restante ale centralelor de termoficare</t>
  </si>
  <si>
    <t>51.01.50</t>
  </si>
  <si>
    <t>TITLUL VII ALTE TRANSFERURI   (cod  55.02)</t>
  </si>
  <si>
    <t>55 SF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</si>
  <si>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</si>
  <si>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</si>
  <si>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</si>
  <si>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</si>
  <si>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</si>
  <si>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</si>
  <si>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</si>
  <si>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</si>
  <si>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</si>
  <si>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</si>
  <si>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</si>
  <si>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</si>
  <si>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</si>
  <si>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</si>
  <si>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</si>
  <si>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</si>
  <si>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</si>
  <si>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</si>
  <si>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</si>
  <si>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</si>
  <si>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</si>
  <si>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</si>
  <si>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</si>
  <si>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</si>
  <si>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</si>
  <si>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</si>
  <si>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</si>
  <si>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</si>
  <si>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</si>
  <si>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</si>
  <si>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</si>
  <si>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</si>
  <si>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</si>
  <si>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</si>
  <si>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</si>
  <si>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</si>
  <si>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</si>
  <si>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</si>
  <si>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>OPERATIUNI FINANCIARE  (cod 80+81)</t>
  </si>
  <si>
    <t>79</t>
  </si>
  <si>
    <t>TITLUL XV ÎMPRUMUTURI  (cod 80.03+80.08+80.30)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</si>
  <si>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</si>
  <si>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</si>
  <si>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</si>
  <si>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</si>
  <si>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</si>
  <si>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</si>
  <si>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</si>
  <si>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>Rambursari de credite externe  (cod 81.01.01+81.01.02+81.01.05+81.01.06)</t>
  </si>
  <si>
    <t>81.01</t>
  </si>
  <si>
    <t>Rambursari de credite externe contractate de ordonatorii de credite</t>
  </si>
  <si>
    <t>81.01.01</t>
  </si>
  <si>
    <t>Rambursari de credite externe din fondul de garantare</t>
  </si>
  <si>
    <t>81.01.02</t>
  </si>
  <si>
    <t xml:space="preserve">Rambursari de credite aferente datoriei publice externe locale </t>
  </si>
  <si>
    <t>81.01.05</t>
  </si>
  <si>
    <t>Diferenţe de curs aferente datoriei publice externe</t>
  </si>
  <si>
    <t>81.01.06</t>
  </si>
  <si>
    <t>Rambursari de credite interne  (cod 81.02.01+81.02.02+81.02.05)</t>
  </si>
  <si>
    <t>81.02</t>
  </si>
  <si>
    <t xml:space="preserve">Rambursari de credite interne garantate </t>
  </si>
  <si>
    <t>81.02.01</t>
  </si>
  <si>
    <t>Diferenţe de curs aferente datoriei publice interne</t>
  </si>
  <si>
    <t>81.02.02</t>
  </si>
  <si>
    <t>Rambursari de credite aferente datoriei publice interne locale</t>
  </si>
  <si>
    <t>81.02.05</t>
  </si>
  <si>
    <t>TITLUL XVII PLATI EFECTUATE IN ANII PRECEDENTI SI RECUPERATE IN ANUL CURENT</t>
  </si>
  <si>
    <t>84</t>
  </si>
  <si>
    <t>Plati efectuate in anii precedenti si recuperate in anul curent</t>
  </si>
  <si>
    <t>85.01</t>
  </si>
  <si>
    <t>SECŢIUNEA DE DEZVOLTARE (cod 51+55+56+70+84)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</si>
  <si>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</si>
  <si>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</si>
  <si>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</si>
  <si>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</si>
  <si>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</si>
  <si>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</si>
  <si>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</si>
  <si>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</si>
  <si>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</si>
  <si>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</si>
  <si>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>Transferuri de la bugetul de stat către bugetele locale  pentru finanţarea altor investiţii în sănătate</t>
  </si>
  <si>
    <t>51.02.24</t>
  </si>
  <si>
    <t>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</si>
  <si>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</si>
  <si>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</si>
  <si>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</si>
  <si>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</si>
  <si>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</si>
  <si>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</si>
  <si>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</si>
  <si>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TITLUL VII ALTE TRANSFERURI   (cod  55.01)</t>
  </si>
  <si>
    <t xml:space="preserve">55 </t>
  </si>
  <si>
    <t>A. Transferuri interne               (cod 55.01.03+55.01.08 la 55.01.10+55.01.12+55.01.13+55.01.15+55.01.18+55.01.21 la 55.01.25+55.01.27+55.01.28+55.01.42)</t>
  </si>
  <si>
    <t>55.01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</si>
  <si>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</si>
  <si>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</si>
  <si>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</si>
  <si>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</si>
  <si>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</si>
  <si>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</si>
  <si>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</si>
  <si>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</si>
  <si>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</si>
  <si>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</si>
  <si>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</si>
  <si>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</si>
  <si>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</si>
  <si>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</si>
  <si>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Alte transferuri curente interne</t>
  </si>
  <si>
    <t>55.01.18</t>
  </si>
  <si>
    <t>Cheltuieli neeligibile ISPA</t>
  </si>
  <si>
    <t>55.01.28</t>
  </si>
  <si>
    <t>Transferuri din bugetul local către asociaţiile de dezvoltare intercomunitară</t>
  </si>
  <si>
    <t>55.01.42</t>
  </si>
  <si>
    <t>Transferuri pentru fachitarea obligaţiilor restante ale centralelor de termoficare</t>
  </si>
  <si>
    <t>55.01.54</t>
  </si>
  <si>
    <t>Titlul VIII Proiecte cu finantare din  Fonduri externe nerambursabile (FEN) postaderare (cod 56.01 la 56.05+cod 56.07+56.08+56.15+56.16+56.17+56.18)</t>
  </si>
  <si>
    <t>Programe din Fondul European de Dezvoltare Regională (FEDR )</t>
  </si>
  <si>
    <t>56.01</t>
  </si>
  <si>
    <t>Finanţarea naţională **)</t>
  </si>
  <si>
    <t>56.01.01</t>
  </si>
  <si>
    <t>Finanţarea Uniunii Europene **)</t>
  </si>
  <si>
    <t>56.01.02</t>
  </si>
  <si>
    <t>Cheltuieli neeligibile **)</t>
  </si>
  <si>
    <t>56.01.03</t>
  </si>
  <si>
    <t>Programe din Fondul Social European (FSE)</t>
  </si>
  <si>
    <t>56.02</t>
  </si>
  <si>
    <t>56.02.01</t>
  </si>
  <si>
    <t>56.02.02</t>
  </si>
  <si>
    <t>56.02.03</t>
  </si>
  <si>
    <t>Programe din Fondul de Coeziune (FC)</t>
  </si>
  <si>
    <t>56.03</t>
  </si>
  <si>
    <t>56.03.01</t>
  </si>
  <si>
    <t>56.03.02</t>
  </si>
  <si>
    <t>56.03.03</t>
  </si>
  <si>
    <t>Programe din Fondul European Agricol de Dezvoltare Rurala  (FEADR)</t>
  </si>
  <si>
    <t>56.04</t>
  </si>
  <si>
    <t>56.04.01</t>
  </si>
  <si>
    <t>56.04.02</t>
  </si>
  <si>
    <t>56.04.03</t>
  </si>
  <si>
    <t>Programe din Fondul European pentru Pescuit (FEP)</t>
  </si>
  <si>
    <t>56.05</t>
  </si>
  <si>
    <t>56.05.01</t>
  </si>
  <si>
    <t>56.05.02</t>
  </si>
  <si>
    <t>56.05.03</t>
  </si>
  <si>
    <t>Programe Instrumentul de Asistenţă pentru Preaderare (IPA)</t>
  </si>
  <si>
    <t>56.07</t>
  </si>
  <si>
    <t>56.07.01</t>
  </si>
  <si>
    <t>56.07.02</t>
  </si>
  <si>
    <t>56.07.03</t>
  </si>
  <si>
    <t>Programe Instrumentul European de Vecinătate şi Parteneriat (ENPI)</t>
  </si>
  <si>
    <t>56.08</t>
  </si>
  <si>
    <t>56.08.01</t>
  </si>
  <si>
    <t>56.08.02</t>
  </si>
  <si>
    <t>56.08.03</t>
  </si>
  <si>
    <t>Alte programe comunitare finantate in perioada 2007-2013</t>
  </si>
  <si>
    <t>56.15</t>
  </si>
  <si>
    <t>Finantarea nationala *)</t>
  </si>
  <si>
    <t>56.15.01</t>
  </si>
  <si>
    <t>Finantarea de la  Uniunea Europeana *)</t>
  </si>
  <si>
    <t>56.15.02</t>
  </si>
  <si>
    <t>Cheltuieli neeligibile  *)</t>
  </si>
  <si>
    <t>56.15.03</t>
  </si>
  <si>
    <t>Alte facilitati si instrumente postaderare</t>
  </si>
  <si>
    <t>56.16</t>
  </si>
  <si>
    <t>56.16.01</t>
  </si>
  <si>
    <t>Finantarea externa nerambursabila *)</t>
  </si>
  <si>
    <t>56.16.02</t>
  </si>
  <si>
    <t>56.16.03</t>
  </si>
  <si>
    <t xml:space="preserve">Mecanismul financiar SEE </t>
  </si>
  <si>
    <t>56.17</t>
  </si>
  <si>
    <t>56.17.01</t>
  </si>
  <si>
    <t>56.17.02</t>
  </si>
  <si>
    <t>56.17.03</t>
  </si>
  <si>
    <t xml:space="preserve">Programul Norvegian pentru Creştere Economică şi Dezvoltare Durabilă </t>
  </si>
  <si>
    <t>56.18</t>
  </si>
  <si>
    <t>56.18.01</t>
  </si>
  <si>
    <t>56.18.02</t>
  </si>
  <si>
    <t>56.18.03</t>
  </si>
  <si>
    <t>CHELTUIELI DE CAPITAL  (cod 71+72+75)</t>
  </si>
  <si>
    <t>70</t>
  </si>
  <si>
    <t>TITLUL XII  ACTIVE NEFINANCIARE  (cod 71.01 la 71.03)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</si>
  <si>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</si>
  <si>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</si>
  <si>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</si>
  <si>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</si>
  <si>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</si>
  <si>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</si>
  <si>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</si>
  <si>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</si>
  <si>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</si>
  <si>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</si>
  <si>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</si>
  <si>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</si>
  <si>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</si>
  <si>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</si>
  <si>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</si>
  <si>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</si>
  <si>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</si>
  <si>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Active financiare  (cod 72.01.01)</t>
  </si>
  <si>
    <t>72.01</t>
  </si>
  <si>
    <t>Participare la capitalul social al societatilor comerciale</t>
  </si>
  <si>
    <t>72.01.01</t>
  </si>
  <si>
    <t>TITLUL XIV FONDUL NAŢIEZVOLTARE</t>
  </si>
  <si>
    <t xml:space="preserve">ORDONATOR PRINCIPAL CREDITE </t>
  </si>
  <si>
    <t>DIRECTOR ECONOMIC</t>
  </si>
  <si>
    <t>SEF SERVICIU</t>
  </si>
  <si>
    <t>Kereskenyi Gabor</t>
  </si>
  <si>
    <t>ec.Lucia Ursu</t>
  </si>
  <si>
    <t>ec.Terezia Borbei</t>
  </si>
  <si>
    <t>Anexa nr.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</si>
</sst>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3">
    <font>
      <sz val="10"/>
      <name val="Arial"/>
      <family val="2"/>
      <charset val="238"/>
    </font>
    <font>
      <sz val="10"/>
      <name val="Arial"/>
      <family val="2"/>
    </font>
    <font>
      <b/>
      <u/>
      <sz val="12"/>
      <name val="Arial"/>
      <family val="2"/>
    </font>
    <font>
      <sz val="10"/>
      <name val="Arial"/>
      <family val="2"/>
      <charset val="238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9"/>
      <color rgb="FFFFFF00"/>
      <name val="Arial"/>
      <family val="2"/>
    </font>
    <font>
      <sz val="10"/>
      <color rgb="FFFFFF00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b/>
      <i/>
      <sz val="8"/>
      <name val="Arial"/>
      <family val="2"/>
    </font>
    <font>
      <i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trike/>
      <sz val="10"/>
      <name val="Arial"/>
      <family val="2"/>
    </font>
    <font>
      <strike/>
      <sz val="10"/>
      <name val="Arial"/>
      <family val="2"/>
    </font>
    <font>
      <strike/>
      <sz val="8"/>
      <name val="Arial"/>
      <family val="2"/>
    </font>
    <font>
      <sz val="10"/>
      <name val="Tahoma"/>
      <family val="2"/>
    </font>
    <font>
      <i/>
      <sz val="10"/>
      <name val="Arial"/>
      <family val="2"/>
    </font>
    <font>
      <i/>
      <sz val="8"/>
      <name val="Arial"/>
      <family val="2"/>
    </font>
    <font>
      <b/>
      <u/>
      <sz val="10"/>
      <name val="Arial"/>
      <family val="2"/>
    </font>
    <font>
      <sz val="10"/>
      <color indexed="10"/>
      <name val="Arial"/>
      <family val="2"/>
    </font>
    <font>
      <i/>
      <sz val="10"/>
      <color indexed="10"/>
      <name val="Arial"/>
      <family val="2"/>
    </font>
    <font>
      <i/>
      <sz val="11"/>
      <name val="Arial"/>
      <family val="2"/>
    </font>
    <font>
      <b/>
      <i/>
      <sz val="9"/>
      <name val="Arial"/>
      <family val="2"/>
    </font>
    <font>
      <sz val="11"/>
      <name val="Arial"/>
      <family val="2"/>
    </font>
    <font>
      <b/>
      <sz val="10"/>
      <name val="Arial-T&amp;M"/>
      <charset val="238"/>
    </font>
    <font>
      <u/>
      <sz val="10"/>
      <name val="Arial"/>
      <family val="2"/>
    </font>
    <font>
      <b/>
      <sz val="11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</cellStyleXfs>
  <cellXfs count="190">
    <xf numFmtId="0" fontId="0" fillId="0" borderId="0" xfId="0"/>
    <xf numFmtId="0" fontId="1" fillId="0" borderId="0" xfId="2" applyFont="1" applyFill="1"/>
    <xf numFmtId="0" fontId="1" fillId="0" borderId="0" xfId="3" applyFont="1" applyFill="1"/>
    <xf numFmtId="0" fontId="1" fillId="0" borderId="0" xfId="3" applyFont="1" applyFill="1" applyAlignment="1">
      <alignment horizontal="left"/>
    </xf>
    <xf numFmtId="0" fontId="1" fillId="3" borderId="0" xfId="2" applyFont="1" applyFill="1"/>
    <xf numFmtId="0" fontId="6" fillId="0" borderId="0" xfId="2" quotePrefix="1" applyFont="1" applyFill="1" applyAlignment="1">
      <alignment horizontal="center"/>
    </xf>
    <xf numFmtId="0" fontId="7" fillId="0" borderId="0" xfId="2" quotePrefix="1" applyFont="1" applyFill="1" applyAlignment="1">
      <alignment horizontal="center"/>
    </xf>
    <xf numFmtId="3" fontId="7" fillId="0" borderId="0" xfId="2" quotePrefix="1" applyNumberFormat="1" applyFont="1" applyFill="1" applyAlignment="1">
      <alignment horizontal="center"/>
    </xf>
    <xf numFmtId="1" fontId="1" fillId="0" borderId="0" xfId="2" applyNumberFormat="1" applyFont="1" applyFill="1" applyAlignment="1">
      <alignment horizontal="center"/>
    </xf>
    <xf numFmtId="1" fontId="8" fillId="0" borderId="0" xfId="2" applyNumberFormat="1" applyFont="1" applyFill="1" applyAlignment="1">
      <alignment horizontal="center"/>
    </xf>
    <xf numFmtId="3" fontId="8" fillId="0" borderId="0" xfId="2" applyNumberFormat="1" applyFont="1" applyFill="1" applyAlignment="1">
      <alignment horizontal="center"/>
    </xf>
    <xf numFmtId="1" fontId="9" fillId="0" borderId="14" xfId="4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/>
    </xf>
    <xf numFmtId="1" fontId="5" fillId="0" borderId="14" xfId="4" applyNumberFormat="1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/>
    </xf>
    <xf numFmtId="1" fontId="9" fillId="5" borderId="15" xfId="4" applyNumberFormat="1" applyFont="1" applyFill="1" applyBorder="1" applyAlignment="1">
      <alignment horizontal="center" vertical="center" wrapText="1"/>
    </xf>
    <xf numFmtId="1" fontId="9" fillId="6" borderId="15" xfId="4" applyNumberFormat="1" applyFont="1" applyFill="1" applyBorder="1" applyAlignment="1">
      <alignment horizontal="center" vertical="center" wrapText="1"/>
    </xf>
    <xf numFmtId="3" fontId="4" fillId="5" borderId="15" xfId="4" applyNumberFormat="1" applyFont="1" applyFill="1" applyBorder="1" applyAlignment="1">
      <alignment vertical="center" wrapText="1"/>
    </xf>
    <xf numFmtId="1" fontId="9" fillId="7" borderId="14" xfId="4" applyNumberFormat="1" applyFont="1" applyFill="1" applyBorder="1" applyAlignment="1">
      <alignment horizontal="center" vertical="center" wrapText="1"/>
    </xf>
    <xf numFmtId="1" fontId="9" fillId="8" borderId="14" xfId="4" applyNumberFormat="1" applyFont="1" applyFill="1" applyBorder="1" applyAlignment="1">
      <alignment horizontal="center" vertical="center" wrapText="1"/>
    </xf>
    <xf numFmtId="3" fontId="4" fillId="7" borderId="14" xfId="4" applyNumberFormat="1" applyFont="1" applyFill="1" applyBorder="1" applyAlignment="1">
      <alignment vertical="center" wrapText="1"/>
    </xf>
    <xf numFmtId="0" fontId="11" fillId="9" borderId="14" xfId="5" applyFont="1" applyFill="1" applyBorder="1" applyAlignment="1">
      <alignment vertical="center"/>
    </xf>
    <xf numFmtId="0" fontId="12" fillId="9" borderId="14" xfId="5" applyFont="1" applyFill="1" applyBorder="1"/>
    <xf numFmtId="49" fontId="9" fillId="9" borderId="14" xfId="5" applyNumberFormat="1" applyFont="1" applyFill="1" applyBorder="1" applyAlignment="1">
      <alignment horizontal="right"/>
    </xf>
    <xf numFmtId="1" fontId="9" fillId="10" borderId="15" xfId="4" applyNumberFormat="1" applyFont="1" applyFill="1" applyBorder="1" applyAlignment="1">
      <alignment horizontal="center" vertical="center" wrapText="1"/>
    </xf>
    <xf numFmtId="3" fontId="4" fillId="9" borderId="14" xfId="4" applyNumberFormat="1" applyFont="1" applyFill="1" applyBorder="1" applyAlignment="1">
      <alignment vertical="center" wrapText="1"/>
    </xf>
    <xf numFmtId="49" fontId="13" fillId="11" borderId="14" xfId="5" applyNumberFormat="1" applyFont="1" applyFill="1" applyBorder="1" applyAlignment="1">
      <alignment horizontal="left" vertical="center"/>
    </xf>
    <xf numFmtId="49" fontId="13" fillId="11" borderId="14" xfId="5" applyNumberFormat="1" applyFont="1" applyFill="1" applyBorder="1" applyAlignment="1">
      <alignment horizontal="left" vertical="top"/>
    </xf>
    <xf numFmtId="49" fontId="14" fillId="11" borderId="14" xfId="5" applyNumberFormat="1" applyFont="1" applyFill="1" applyBorder="1" applyAlignment="1">
      <alignment horizontal="right"/>
    </xf>
    <xf numFmtId="1" fontId="9" fillId="12" borderId="14" xfId="4" applyNumberFormat="1" applyFont="1" applyFill="1" applyBorder="1" applyAlignment="1">
      <alignment horizontal="center" vertical="center" wrapText="1"/>
    </xf>
    <xf numFmtId="3" fontId="13" fillId="11" borderId="14" xfId="2" applyNumberFormat="1" applyFont="1" applyFill="1" applyBorder="1" applyAlignment="1"/>
    <xf numFmtId="0" fontId="15" fillId="0" borderId="0" xfId="2" applyFont="1" applyFill="1"/>
    <xf numFmtId="49" fontId="16" fillId="13" borderId="14" xfId="5" applyNumberFormat="1" applyFont="1" applyFill="1" applyBorder="1" applyAlignment="1">
      <alignment horizontal="left" vertical="top"/>
    </xf>
    <xf numFmtId="49" fontId="9" fillId="13" borderId="14" xfId="5" applyNumberFormat="1" applyFont="1" applyFill="1" applyBorder="1" applyAlignment="1">
      <alignment horizontal="right"/>
    </xf>
    <xf numFmtId="1" fontId="9" fillId="14" borderId="15" xfId="4" applyNumberFormat="1" applyFont="1" applyFill="1" applyBorder="1" applyAlignment="1">
      <alignment horizontal="center" vertical="center" wrapText="1"/>
    </xf>
    <xf numFmtId="3" fontId="4" fillId="13" borderId="14" xfId="2" applyNumberFormat="1" applyFont="1" applyFill="1" applyBorder="1" applyAlignment="1"/>
    <xf numFmtId="0" fontId="16" fillId="0" borderId="14" xfId="5" applyFont="1" applyFill="1" applyBorder="1"/>
    <xf numFmtId="0" fontId="1" fillId="0" borderId="14" xfId="5" applyFont="1" applyFill="1" applyBorder="1"/>
    <xf numFmtId="49" fontId="17" fillId="0" borderId="14" xfId="5" applyNumberFormat="1" applyFont="1" applyFill="1" applyBorder="1" applyAlignment="1">
      <alignment horizontal="right"/>
    </xf>
    <xf numFmtId="1" fontId="9" fillId="15" borderId="14" xfId="4" applyNumberFormat="1" applyFont="1" applyFill="1" applyBorder="1" applyAlignment="1">
      <alignment horizontal="center" vertical="center" wrapText="1"/>
    </xf>
    <xf numFmtId="3" fontId="4" fillId="0" borderId="14" xfId="4" applyNumberFormat="1" applyFont="1" applyFill="1" applyBorder="1" applyAlignment="1">
      <alignment horizontal="right" vertical="center" wrapText="1"/>
    </xf>
    <xf numFmtId="3" fontId="4" fillId="0" borderId="14" xfId="2" applyNumberFormat="1" applyFont="1" applyFill="1" applyBorder="1" applyAlignment="1" applyProtection="1">
      <alignment horizontal="right"/>
      <protection locked="0"/>
    </xf>
    <xf numFmtId="0" fontId="18" fillId="0" borderId="14" xfId="5" applyFont="1" applyFill="1" applyBorder="1"/>
    <xf numFmtId="0" fontId="19" fillId="0" borderId="14" xfId="5" applyFont="1" applyFill="1" applyBorder="1"/>
    <xf numFmtId="49" fontId="20" fillId="0" borderId="14" xfId="5" applyNumberFormat="1" applyFont="1" applyFill="1" applyBorder="1" applyAlignment="1">
      <alignment horizontal="right"/>
    </xf>
    <xf numFmtId="1" fontId="9" fillId="15" borderId="15" xfId="4" applyNumberFormat="1" applyFont="1" applyFill="1" applyBorder="1" applyAlignment="1">
      <alignment horizontal="center" vertical="center" wrapText="1"/>
    </xf>
    <xf numFmtId="0" fontId="19" fillId="0" borderId="0" xfId="2" applyFont="1" applyFill="1"/>
    <xf numFmtId="49" fontId="16" fillId="0" borderId="14" xfId="5" applyNumberFormat="1" applyFont="1" applyFill="1" applyBorder="1" applyAlignment="1">
      <alignment horizontal="left" vertical="top"/>
    </xf>
    <xf numFmtId="49" fontId="1" fillId="0" borderId="14" xfId="5" applyNumberFormat="1" applyFont="1" applyFill="1" applyBorder="1" applyAlignment="1">
      <alignment horizontal="left" vertical="top"/>
    </xf>
    <xf numFmtId="0" fontId="1" fillId="13" borderId="14" xfId="5" applyFont="1" applyFill="1" applyBorder="1"/>
    <xf numFmtId="3" fontId="4" fillId="13" borderId="14" xfId="2" applyNumberFormat="1" applyFont="1" applyFill="1" applyBorder="1" applyAlignment="1">
      <alignment horizontal="right"/>
    </xf>
    <xf numFmtId="3" fontId="4" fillId="0" borderId="14" xfId="2" applyNumberFormat="1" applyFont="1" applyFill="1" applyBorder="1" applyAlignment="1">
      <alignment horizontal="right"/>
    </xf>
    <xf numFmtId="49" fontId="16" fillId="13" borderId="14" xfId="5" quotePrefix="1" applyNumberFormat="1" applyFont="1" applyFill="1" applyBorder="1" applyAlignment="1">
      <alignment horizontal="left" vertical="top"/>
    </xf>
    <xf numFmtId="49" fontId="1" fillId="13" borderId="14" xfId="5" applyNumberFormat="1" applyFont="1" applyFill="1" applyBorder="1" applyAlignment="1">
      <alignment horizontal="left" vertical="top"/>
    </xf>
    <xf numFmtId="49" fontId="1" fillId="0" borderId="14" xfId="5" quotePrefix="1" applyNumberFormat="1" applyFont="1" applyFill="1" applyBorder="1" applyAlignment="1">
      <alignment horizontal="left" vertical="top"/>
    </xf>
    <xf numFmtId="49" fontId="16" fillId="0" borderId="14" xfId="5" quotePrefix="1" applyNumberFormat="1" applyFont="1" applyFill="1" applyBorder="1" applyAlignment="1">
      <alignment horizontal="left" vertical="top"/>
    </xf>
    <xf numFmtId="49" fontId="1" fillId="0" borderId="14" xfId="5" applyNumberFormat="1" applyFont="1" applyFill="1" applyBorder="1" applyAlignment="1">
      <alignment horizontal="left" vertical="top" wrapText="1"/>
    </xf>
    <xf numFmtId="0" fontId="19" fillId="0" borderId="14" xfId="5" applyFont="1" applyFill="1" applyBorder="1" applyAlignment="1"/>
    <xf numFmtId="1" fontId="20" fillId="0" borderId="14" xfId="2" quotePrefix="1" applyNumberFormat="1" applyFont="1" applyFill="1" applyBorder="1" applyAlignment="1">
      <alignment horizontal="right"/>
    </xf>
    <xf numFmtId="1" fontId="9" fillId="12" borderId="15" xfId="4" applyNumberFormat="1" applyFont="1" applyFill="1" applyBorder="1" applyAlignment="1">
      <alignment horizontal="center" vertical="center" wrapText="1"/>
    </xf>
    <xf numFmtId="3" fontId="13" fillId="11" borderId="14" xfId="2" applyNumberFormat="1" applyFont="1" applyFill="1" applyBorder="1" applyAlignment="1">
      <alignment horizontal="right"/>
    </xf>
    <xf numFmtId="49" fontId="16" fillId="13" borderId="14" xfId="5" applyNumberFormat="1" applyFont="1" applyFill="1" applyBorder="1" applyAlignment="1">
      <alignment horizontal="left" vertical="center"/>
    </xf>
    <xf numFmtId="1" fontId="9" fillId="14" borderId="14" xfId="4" applyNumberFormat="1" applyFont="1" applyFill="1" applyBorder="1" applyAlignment="1">
      <alignment horizontal="center" vertical="center" wrapText="1"/>
    </xf>
    <xf numFmtId="0" fontId="1" fillId="0" borderId="14" xfId="5" applyFont="1" applyFill="1" applyBorder="1" applyAlignment="1">
      <alignment wrapText="1"/>
    </xf>
    <xf numFmtId="0" fontId="16" fillId="13" borderId="14" xfId="5" applyFont="1" applyFill="1" applyBorder="1"/>
    <xf numFmtId="164" fontId="16" fillId="13" borderId="14" xfId="1" applyFont="1" applyFill="1" applyBorder="1" applyAlignment="1">
      <alignment horizontal="left" vertical="top"/>
    </xf>
    <xf numFmtId="3" fontId="4" fillId="15" borderId="14" xfId="2" applyNumberFormat="1" applyFont="1" applyFill="1" applyBorder="1" applyAlignment="1">
      <alignment horizontal="right"/>
    </xf>
    <xf numFmtId="0" fontId="16" fillId="13" borderId="14" xfId="5" applyFont="1" applyFill="1" applyBorder="1" applyAlignment="1"/>
    <xf numFmtId="0" fontId="17" fillId="0" borderId="14" xfId="6" applyFont="1" applyFill="1" applyBorder="1" applyAlignment="1">
      <alignment horizontal="right"/>
    </xf>
    <xf numFmtId="3" fontId="4" fillId="11" borderId="14" xfId="2" applyNumberFormat="1" applyFont="1" applyFill="1" applyBorder="1" applyAlignment="1">
      <alignment horizontal="right"/>
    </xf>
    <xf numFmtId="0" fontId="1" fillId="0" borderId="14" xfId="5" applyFont="1" applyFill="1" applyBorder="1" applyAlignment="1"/>
    <xf numFmtId="49" fontId="16" fillId="13" borderId="14" xfId="5" applyNumberFormat="1" applyFont="1" applyFill="1" applyBorder="1"/>
    <xf numFmtId="49" fontId="16" fillId="0" borderId="14" xfId="5" applyNumberFormat="1" applyFont="1" applyFill="1" applyBorder="1"/>
    <xf numFmtId="0" fontId="17" fillId="0" borderId="14" xfId="5" applyNumberFormat="1" applyFont="1" applyFill="1" applyBorder="1" applyAlignment="1">
      <alignment horizontal="right"/>
    </xf>
    <xf numFmtId="0" fontId="1" fillId="16" borderId="0" xfId="2" applyFont="1" applyFill="1"/>
    <xf numFmtId="49" fontId="15" fillId="11" borderId="14" xfId="5" applyNumberFormat="1" applyFont="1" applyFill="1" applyBorder="1" applyAlignment="1">
      <alignment horizontal="left" vertical="top"/>
    </xf>
    <xf numFmtId="0" fontId="15" fillId="16" borderId="0" xfId="2" applyFont="1" applyFill="1"/>
    <xf numFmtId="49" fontId="5" fillId="0" borderId="14" xfId="0" applyNumberFormat="1" applyFont="1" applyFill="1" applyBorder="1" applyAlignment="1">
      <alignment horizontal="left" vertical="top"/>
    </xf>
    <xf numFmtId="49" fontId="9" fillId="0" borderId="14" xfId="0" applyNumberFormat="1" applyFont="1" applyFill="1" applyBorder="1" applyAlignment="1">
      <alignment horizontal="right"/>
    </xf>
    <xf numFmtId="0" fontId="5" fillId="0" borderId="14" xfId="0" applyFont="1" applyFill="1" applyBorder="1" applyAlignment="1">
      <alignment horizontal="left" vertical="top" wrapText="1"/>
    </xf>
    <xf numFmtId="0" fontId="5" fillId="0" borderId="14" xfId="0" applyFont="1" applyFill="1" applyBorder="1" applyAlignment="1">
      <alignment horizontal="left"/>
    </xf>
    <xf numFmtId="49" fontId="13" fillId="11" borderId="14" xfId="5" applyNumberFormat="1" applyFont="1" applyFill="1" applyBorder="1" applyAlignment="1">
      <alignment horizontal="left"/>
    </xf>
    <xf numFmtId="0" fontId="16" fillId="11" borderId="14" xfId="5" applyFont="1" applyFill="1" applyBorder="1" applyAlignment="1"/>
    <xf numFmtId="49" fontId="14" fillId="11" borderId="14" xfId="5" applyNumberFormat="1" applyFont="1" applyFill="1" applyBorder="1" applyAlignment="1">
      <alignment horizontal="right" vertical="center"/>
    </xf>
    <xf numFmtId="49" fontId="9" fillId="0" borderId="14" xfId="5" applyNumberFormat="1" applyFont="1" applyFill="1" applyBorder="1" applyAlignment="1">
      <alignment horizontal="right"/>
    </xf>
    <xf numFmtId="0" fontId="22" fillId="0" borderId="14" xfId="5" applyFont="1" applyFill="1" applyBorder="1"/>
    <xf numFmtId="0" fontId="22" fillId="0" borderId="14" xfId="5" applyFont="1" applyFill="1" applyBorder="1" applyAlignment="1">
      <alignment wrapText="1"/>
    </xf>
    <xf numFmtId="49" fontId="23" fillId="0" borderId="14" xfId="5" applyNumberFormat="1" applyFont="1" applyFill="1" applyBorder="1" applyAlignment="1">
      <alignment horizontal="right"/>
    </xf>
    <xf numFmtId="0" fontId="22" fillId="16" borderId="0" xfId="2" applyFont="1" applyFill="1"/>
    <xf numFmtId="0" fontId="1" fillId="0" borderId="14" xfId="2" applyFont="1" applyFill="1" applyBorder="1"/>
    <xf numFmtId="49" fontId="16" fillId="11" borderId="14" xfId="5" applyNumberFormat="1" applyFont="1" applyFill="1" applyBorder="1" applyAlignment="1">
      <alignment horizontal="left" vertical="top"/>
    </xf>
    <xf numFmtId="0" fontId="1" fillId="11" borderId="14" xfId="5" applyFont="1" applyFill="1" applyBorder="1"/>
    <xf numFmtId="49" fontId="9" fillId="11" borderId="14" xfId="5" applyNumberFormat="1" applyFont="1" applyFill="1" applyBorder="1" applyAlignment="1">
      <alignment horizontal="right"/>
    </xf>
    <xf numFmtId="0" fontId="16" fillId="13" borderId="14" xfId="5" applyFont="1" applyFill="1" applyBorder="1" applyAlignment="1">
      <alignment horizontal="left" vertical="center"/>
    </xf>
    <xf numFmtId="0" fontId="1" fillId="0" borderId="14" xfId="5" applyFont="1" applyFill="1" applyBorder="1" applyAlignment="1">
      <alignment horizontal="left" vertical="center"/>
    </xf>
    <xf numFmtId="0" fontId="17" fillId="0" borderId="14" xfId="2" applyFont="1" applyFill="1" applyBorder="1" applyAlignment="1">
      <alignment horizontal="right"/>
    </xf>
    <xf numFmtId="0" fontId="16" fillId="0" borderId="14" xfId="5" applyFont="1" applyFill="1" applyBorder="1" applyAlignment="1"/>
    <xf numFmtId="0" fontId="11" fillId="13" borderId="14" xfId="5" applyFont="1" applyFill="1" applyBorder="1"/>
    <xf numFmtId="49" fontId="24" fillId="13" borderId="14" xfId="5" applyNumberFormat="1" applyFont="1" applyFill="1" applyBorder="1" applyAlignment="1">
      <alignment horizontal="left" vertical="top"/>
    </xf>
    <xf numFmtId="0" fontId="24" fillId="0" borderId="14" xfId="5" applyFont="1" applyFill="1" applyBorder="1"/>
    <xf numFmtId="49" fontId="24" fillId="0" borderId="14" xfId="5" applyNumberFormat="1" applyFont="1" applyFill="1" applyBorder="1" applyAlignment="1">
      <alignment horizontal="left" vertical="top"/>
    </xf>
    <xf numFmtId="49" fontId="13" fillId="11" borderId="14" xfId="5" quotePrefix="1" applyNumberFormat="1" applyFont="1" applyFill="1" applyBorder="1" applyAlignment="1">
      <alignment horizontal="left" vertical="top"/>
    </xf>
    <xf numFmtId="0" fontId="17" fillId="0" borderId="14" xfId="5" applyFont="1" applyFill="1" applyBorder="1" applyAlignment="1">
      <alignment horizontal="right"/>
    </xf>
    <xf numFmtId="0" fontId="13" fillId="11" borderId="14" xfId="5" applyFont="1" applyFill="1" applyBorder="1"/>
    <xf numFmtId="0" fontId="9" fillId="7" borderId="14" xfId="2" applyFont="1" applyFill="1" applyBorder="1" applyAlignment="1">
      <alignment horizontal="center" vertical="center"/>
    </xf>
    <xf numFmtId="3" fontId="4" fillId="7" borderId="14" xfId="2" applyNumberFormat="1" applyFont="1" applyFill="1" applyBorder="1" applyAlignment="1">
      <alignment horizontal="right"/>
    </xf>
    <xf numFmtId="0" fontId="22" fillId="0" borderId="0" xfId="2" applyFont="1" applyFill="1"/>
    <xf numFmtId="0" fontId="25" fillId="0" borderId="14" xfId="5" applyFont="1" applyFill="1" applyBorder="1"/>
    <xf numFmtId="0" fontId="25" fillId="16" borderId="0" xfId="2" applyFont="1" applyFill="1"/>
    <xf numFmtId="0" fontId="26" fillId="0" borderId="14" xfId="5" applyFont="1" applyFill="1" applyBorder="1"/>
    <xf numFmtId="0" fontId="27" fillId="0" borderId="14" xfId="0" applyFont="1" applyFill="1" applyBorder="1" applyAlignment="1">
      <alignment wrapText="1"/>
    </xf>
    <xf numFmtId="0" fontId="26" fillId="16" borderId="0" xfId="2" applyFont="1" applyFill="1"/>
    <xf numFmtId="49" fontId="16" fillId="0" borderId="14" xfId="5" applyNumberFormat="1" applyFont="1" applyFill="1" applyBorder="1" applyAlignment="1">
      <alignment horizontal="center"/>
    </xf>
    <xf numFmtId="0" fontId="9" fillId="11" borderId="14" xfId="0" quotePrefix="1" applyFont="1" applyFill="1" applyBorder="1" applyAlignment="1"/>
    <xf numFmtId="0" fontId="29" fillId="0" borderId="14" xfId="0" applyFont="1" applyFill="1" applyBorder="1" applyAlignment="1">
      <alignment horizontal="left" wrapText="1" indent="2"/>
    </xf>
    <xf numFmtId="0" fontId="17" fillId="0" borderId="14" xfId="0" quotePrefix="1" applyFont="1" applyFill="1" applyBorder="1" applyAlignment="1">
      <alignment horizontal="right"/>
    </xf>
    <xf numFmtId="0" fontId="9" fillId="13" borderId="14" xfId="0" applyFont="1" applyFill="1" applyBorder="1" applyAlignment="1">
      <alignment horizontal="right"/>
    </xf>
    <xf numFmtId="0" fontId="5" fillId="0" borderId="14" xfId="0" applyFont="1" applyFill="1" applyBorder="1" applyAlignment="1"/>
    <xf numFmtId="0" fontId="29" fillId="0" borderId="14" xfId="0" applyFont="1" applyFill="1" applyBorder="1" applyAlignment="1">
      <alignment horizontal="left" wrapText="1"/>
    </xf>
    <xf numFmtId="0" fontId="17" fillId="0" borderId="14" xfId="0" applyFont="1" applyFill="1" applyBorder="1" applyAlignment="1">
      <alignment horizontal="right"/>
    </xf>
    <xf numFmtId="0" fontId="1" fillId="0" borderId="14" xfId="0" applyFont="1" applyFill="1" applyBorder="1" applyAlignment="1">
      <alignment horizontal="left" wrapText="1"/>
    </xf>
    <xf numFmtId="0" fontId="11" fillId="9" borderId="14" xfId="5" applyFont="1" applyFill="1" applyBorder="1"/>
    <xf numFmtId="49" fontId="31" fillId="9" borderId="14" xfId="5" applyNumberFormat="1" applyFont="1" applyFill="1" applyBorder="1" applyAlignment="1">
      <alignment horizontal="left" vertical="top"/>
    </xf>
    <xf numFmtId="3" fontId="4" fillId="9" borderId="14" xfId="2" applyNumberFormat="1" applyFont="1" applyFill="1" applyBorder="1" applyAlignment="1">
      <alignment horizontal="right"/>
    </xf>
    <xf numFmtId="49" fontId="16" fillId="11" borderId="14" xfId="5" quotePrefix="1" applyNumberFormat="1" applyFont="1" applyFill="1" applyBorder="1" applyAlignment="1">
      <alignment horizontal="left" vertical="top"/>
    </xf>
    <xf numFmtId="49" fontId="1" fillId="11" borderId="14" xfId="5" applyNumberFormat="1" applyFont="1" applyFill="1" applyBorder="1" applyAlignment="1">
      <alignment horizontal="left" vertical="top"/>
    </xf>
    <xf numFmtId="0" fontId="9" fillId="11" borderId="14" xfId="5" applyFont="1" applyFill="1" applyBorder="1" applyAlignment="1">
      <alignment horizontal="right"/>
    </xf>
    <xf numFmtId="0" fontId="9" fillId="13" borderId="14" xfId="5" applyFont="1" applyFill="1" applyBorder="1" applyAlignment="1">
      <alignment horizontal="right"/>
    </xf>
    <xf numFmtId="49" fontId="18" fillId="0" borderId="14" xfId="5" applyNumberFormat="1" applyFont="1" applyFill="1" applyBorder="1" applyAlignment="1">
      <alignment horizontal="left" vertical="top"/>
    </xf>
    <xf numFmtId="3" fontId="5" fillId="13" borderId="14" xfId="2" applyNumberFormat="1" applyFont="1" applyFill="1" applyBorder="1" applyAlignment="1"/>
    <xf numFmtId="3" fontId="5" fillId="13" borderId="14" xfId="2" applyNumberFormat="1" applyFont="1" applyFill="1" applyBorder="1" applyAlignment="1">
      <alignment horizontal="right"/>
    </xf>
    <xf numFmtId="3" fontId="5" fillId="0" borderId="14" xfId="2" applyNumberFormat="1" applyFont="1" applyFill="1" applyBorder="1" applyAlignment="1">
      <alignment horizontal="right"/>
    </xf>
    <xf numFmtId="3" fontId="5" fillId="11" borderId="14" xfId="2" applyNumberFormat="1" applyFont="1" applyFill="1" applyBorder="1" applyAlignment="1">
      <alignment horizontal="right"/>
    </xf>
    <xf numFmtId="49" fontId="16" fillId="13" borderId="14" xfId="5" applyNumberFormat="1" applyFont="1" applyFill="1" applyBorder="1" applyAlignment="1">
      <alignment vertical="top"/>
    </xf>
    <xf numFmtId="49" fontId="16" fillId="0" borderId="14" xfId="5" applyNumberFormat="1" applyFont="1" applyFill="1" applyBorder="1" applyAlignment="1">
      <alignment vertical="top"/>
    </xf>
    <xf numFmtId="49" fontId="16" fillId="11" borderId="14" xfId="5" applyNumberFormat="1" applyFont="1" applyFill="1" applyBorder="1" applyAlignment="1">
      <alignment vertical="top"/>
    </xf>
    <xf numFmtId="0" fontId="9" fillId="11" borderId="14" xfId="2" applyFont="1" applyFill="1" applyBorder="1" applyAlignment="1">
      <alignment horizontal="right"/>
    </xf>
    <xf numFmtId="1" fontId="1" fillId="0" borderId="14" xfId="2" applyNumberFormat="1" applyFont="1" applyFill="1" applyBorder="1"/>
    <xf numFmtId="0" fontId="1" fillId="0" borderId="14" xfId="2" applyFont="1" applyFill="1" applyBorder="1" applyAlignment="1">
      <alignment horizontal="right"/>
    </xf>
    <xf numFmtId="3" fontId="29" fillId="0" borderId="14" xfId="2" applyNumberFormat="1" applyFont="1" applyFill="1" applyBorder="1" applyAlignment="1">
      <alignment horizontal="right"/>
    </xf>
    <xf numFmtId="0" fontId="1" fillId="0" borderId="0" xfId="2" applyFont="1" applyFill="1" applyAlignment="1">
      <alignment vertical="justify"/>
    </xf>
    <xf numFmtId="1" fontId="1" fillId="0" borderId="0" xfId="2" applyNumberFormat="1" applyFont="1" applyFill="1" applyAlignment="1">
      <alignment wrapText="1"/>
    </xf>
    <xf numFmtId="0" fontId="16" fillId="0" borderId="0" xfId="2" applyFont="1" applyFill="1"/>
    <xf numFmtId="1" fontId="16" fillId="0" borderId="0" xfId="2" applyNumberFormat="1" applyFont="1" applyFill="1" applyAlignment="1">
      <alignment horizontal="center"/>
    </xf>
    <xf numFmtId="0" fontId="16" fillId="0" borderId="0" xfId="0" applyFont="1"/>
    <xf numFmtId="1" fontId="1" fillId="0" borderId="0" xfId="2" applyNumberFormat="1" applyFont="1" applyFill="1"/>
    <xf numFmtId="0" fontId="32" fillId="0" borderId="0" xfId="2" applyFont="1" applyFill="1"/>
    <xf numFmtId="0" fontId="16" fillId="0" borderId="0" xfId="2" applyFont="1" applyFill="1" applyAlignment="1">
      <alignment horizontal="center"/>
    </xf>
    <xf numFmtId="0" fontId="1" fillId="0" borderId="0" xfId="2" applyFont="1" applyFill="1" applyAlignment="1">
      <alignment horizontal="left"/>
    </xf>
    <xf numFmtId="0" fontId="5" fillId="13" borderId="14" xfId="0" applyFont="1" applyFill="1" applyBorder="1" applyAlignment="1">
      <alignment horizontal="left" wrapText="1"/>
    </xf>
    <xf numFmtId="0" fontId="5" fillId="13" borderId="14" xfId="0" applyFont="1" applyFill="1" applyBorder="1" applyAlignment="1">
      <alignment wrapText="1"/>
    </xf>
    <xf numFmtId="0" fontId="30" fillId="13" borderId="14" xfId="0" applyFont="1" applyFill="1" applyBorder="1" applyAlignment="1"/>
    <xf numFmtId="0" fontId="16" fillId="13" borderId="14" xfId="0" applyFont="1" applyFill="1" applyBorder="1" applyAlignment="1">
      <alignment horizontal="left" wrapText="1"/>
    </xf>
    <xf numFmtId="49" fontId="11" fillId="11" borderId="14" xfId="5" applyNumberFormat="1" applyFont="1" applyFill="1" applyBorder="1" applyAlignment="1">
      <alignment horizontal="left" vertical="center" wrapText="1"/>
    </xf>
    <xf numFmtId="0" fontId="5" fillId="13" borderId="14" xfId="0" quotePrefix="1" applyFont="1" applyFill="1" applyBorder="1" applyAlignment="1">
      <alignment horizontal="left" wrapText="1"/>
    </xf>
    <xf numFmtId="49" fontId="16" fillId="0" borderId="14" xfId="5" applyNumberFormat="1" applyFont="1" applyFill="1" applyBorder="1" applyAlignment="1">
      <alignment horizontal="left" wrapText="1"/>
    </xf>
    <xf numFmtId="49" fontId="13" fillId="11" borderId="14" xfId="5" applyNumberFormat="1" applyFont="1" applyFill="1" applyBorder="1" applyAlignment="1">
      <alignment horizontal="left" vertical="center" wrapText="1"/>
    </xf>
    <xf numFmtId="1" fontId="16" fillId="7" borderId="14" xfId="4" applyNumberFormat="1" applyFont="1" applyFill="1" applyBorder="1" applyAlignment="1">
      <alignment horizontal="center" vertical="center" wrapText="1"/>
    </xf>
    <xf numFmtId="49" fontId="16" fillId="11" borderId="14" xfId="5" applyNumberFormat="1" applyFont="1" applyFill="1" applyBorder="1" applyAlignment="1">
      <alignment horizontal="left" vertical="center" wrapText="1"/>
    </xf>
    <xf numFmtId="49" fontId="16" fillId="13" borderId="14" xfId="5" applyNumberFormat="1" applyFont="1" applyFill="1" applyBorder="1" applyAlignment="1">
      <alignment horizontal="left" vertical="top" wrapText="1"/>
    </xf>
    <xf numFmtId="0" fontId="28" fillId="11" borderId="14" xfId="0" quotePrefix="1" applyFont="1" applyFill="1" applyBorder="1" applyAlignment="1">
      <alignment vertical="center" wrapText="1"/>
    </xf>
    <xf numFmtId="0" fontId="16" fillId="13" borderId="14" xfId="6" applyFont="1" applyFill="1" applyBorder="1" applyAlignment="1">
      <alignment horizontal="left" wrapText="1"/>
    </xf>
    <xf numFmtId="49" fontId="13" fillId="11" borderId="14" xfId="5" applyNumberFormat="1" applyFont="1" applyFill="1" applyBorder="1" applyAlignment="1">
      <alignment horizontal="left" vertical="top" wrapText="1"/>
    </xf>
    <xf numFmtId="0" fontId="0" fillId="13" borderId="14" xfId="0" applyFill="1" applyBorder="1"/>
    <xf numFmtId="0" fontId="16" fillId="0" borderId="14" xfId="5" applyFont="1" applyFill="1" applyBorder="1" applyAlignment="1">
      <alignment horizontal="left" wrapText="1"/>
    </xf>
    <xf numFmtId="1" fontId="4" fillId="5" borderId="15" xfId="4" applyNumberFormat="1" applyFont="1" applyFill="1" applyBorder="1" applyAlignment="1">
      <alignment horizontal="center" vertical="center" wrapText="1"/>
    </xf>
    <xf numFmtId="1" fontId="4" fillId="7" borderId="14" xfId="4" applyNumberFormat="1" applyFont="1" applyFill="1" applyBorder="1" applyAlignment="1">
      <alignment horizontal="center" vertical="center" wrapText="1"/>
    </xf>
    <xf numFmtId="0" fontId="13" fillId="11" borderId="14" xfId="5" applyFont="1" applyFill="1" applyBorder="1" applyAlignment="1">
      <alignment horizontal="center" vertical="center" wrapText="1"/>
    </xf>
    <xf numFmtId="49" fontId="16" fillId="13" borderId="14" xfId="5" applyNumberFormat="1" applyFont="1" applyFill="1" applyBorder="1" applyAlignment="1">
      <alignment horizontal="left" vertical="top"/>
    </xf>
    <xf numFmtId="0" fontId="9" fillId="4" borderId="7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/>
    </xf>
    <xf numFmtId="1" fontId="5" fillId="0" borderId="13" xfId="4" applyNumberFormat="1" applyFont="1" applyFill="1" applyBorder="1" applyAlignment="1">
      <alignment horizontal="center" vertical="center" wrapText="1"/>
    </xf>
    <xf numFmtId="0" fontId="2" fillId="2" borderId="1" xfId="3" applyFont="1" applyFill="1" applyBorder="1" applyAlignment="1">
      <alignment horizontal="center"/>
    </xf>
    <xf numFmtId="0" fontId="2" fillId="2" borderId="2" xfId="3" applyFont="1" applyFill="1" applyBorder="1" applyAlignment="1">
      <alignment horizontal="center"/>
    </xf>
    <xf numFmtId="0" fontId="2" fillId="2" borderId="3" xfId="3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2" applyFont="1" applyFill="1" applyAlignment="1">
      <alignment horizontal="center"/>
    </xf>
    <xf numFmtId="0" fontId="6" fillId="0" borderId="0" xfId="2" quotePrefix="1" applyFont="1" applyFill="1" applyAlignment="1">
      <alignment horizontal="center"/>
    </xf>
    <xf numFmtId="1" fontId="5" fillId="4" borderId="4" xfId="4" applyNumberFormat="1" applyFont="1" applyFill="1" applyBorder="1" applyAlignment="1">
      <alignment horizontal="center" vertical="center" wrapText="1"/>
    </xf>
    <xf numFmtId="1" fontId="5" fillId="4" borderId="5" xfId="4" applyNumberFormat="1" applyFont="1" applyFill="1" applyBorder="1" applyAlignment="1">
      <alignment horizontal="center" vertical="center" wrapText="1"/>
    </xf>
    <xf numFmtId="1" fontId="5" fillId="4" borderId="8" xfId="4" applyNumberFormat="1" applyFont="1" applyFill="1" applyBorder="1" applyAlignment="1">
      <alignment horizontal="center" vertical="center" wrapText="1"/>
    </xf>
    <xf numFmtId="1" fontId="5" fillId="4" borderId="9" xfId="4" applyNumberFormat="1" applyFont="1" applyFill="1" applyBorder="1" applyAlignment="1">
      <alignment horizontal="center" vertical="center" wrapText="1"/>
    </xf>
    <xf numFmtId="1" fontId="9" fillId="4" borderId="6" xfId="4" applyNumberFormat="1" applyFont="1" applyFill="1" applyBorder="1" applyAlignment="1">
      <alignment horizontal="center" vertical="center" wrapText="1"/>
    </xf>
    <xf numFmtId="1" fontId="9" fillId="4" borderId="10" xfId="4" applyNumberFormat="1" applyFont="1" applyFill="1" applyBorder="1" applyAlignment="1">
      <alignment horizontal="center" vertical="center" wrapText="1"/>
    </xf>
    <xf numFmtId="1" fontId="9" fillId="4" borderId="7" xfId="4" applyNumberFormat="1" applyFont="1" applyFill="1" applyBorder="1" applyAlignment="1">
      <alignment horizontal="center" vertical="center" wrapText="1"/>
    </xf>
    <xf numFmtId="1" fontId="9" fillId="4" borderId="11" xfId="4" applyNumberFormat="1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/>
    </xf>
    <xf numFmtId="1" fontId="10" fillId="4" borderId="7" xfId="4" applyNumberFormat="1" applyFont="1" applyFill="1" applyBorder="1" applyAlignment="1">
      <alignment horizontal="center" vertical="center" wrapText="1"/>
    </xf>
    <xf numFmtId="1" fontId="10" fillId="4" borderId="12" xfId="4" applyNumberFormat="1" applyFont="1" applyFill="1" applyBorder="1" applyAlignment="1">
      <alignment horizontal="center" vertical="center" wrapText="1"/>
    </xf>
  </cellXfs>
  <cellStyles count="7">
    <cellStyle name="Comma" xfId="1" builtinId="3"/>
    <cellStyle name="Normal" xfId="0" builtinId="0"/>
    <cellStyle name="Normal_Anexa F 140 146 10.07" xfId="5" xr:uid="{A9134940-2FAF-4368-9E4D-E71DB0DB54A3}"/>
    <cellStyle name="Normal_F 07" xfId="3" xr:uid="{C587BC4E-6754-48BF-9B3F-F941E4B33F3B}"/>
    <cellStyle name="Normal_mach03" xfId="4" xr:uid="{9F2F67D7-5F1E-4CFC-A26A-5FCEBA5E0843}"/>
    <cellStyle name="Normal_mach31" xfId="2" xr:uid="{0D8228F8-B1CC-46EB-A66D-60A92218E9FE}"/>
    <cellStyle name="Normal_Machete buget 99" xfId="6" xr:uid="{38EB3D24-4388-4CED-A062-D04E1DDCB4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188</xdr:row>
      <xdr:rowOff>0</xdr:rowOff>
    </xdr:from>
    <xdr:to>
      <xdr:col>2</xdr:col>
      <xdr:colOff>19050</xdr:colOff>
      <xdr:row>188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E66AD968-4A90-43A6-B113-11D203BAF6C7}"/>
            </a:ext>
          </a:extLst>
        </xdr:cNvPr>
        <xdr:cNvSpPr>
          <a:spLocks/>
        </xdr:cNvSpPr>
      </xdr:nvSpPr>
      <xdr:spPr bwMode="auto">
        <a:xfrm>
          <a:off x="4238625" y="227742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200</xdr:row>
      <xdr:rowOff>0</xdr:rowOff>
    </xdr:from>
    <xdr:to>
      <xdr:col>2</xdr:col>
      <xdr:colOff>19050</xdr:colOff>
      <xdr:row>200</xdr:row>
      <xdr:rowOff>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76671234-B686-4D1E-8947-FE8007810198}"/>
            </a:ext>
          </a:extLst>
        </xdr:cNvPr>
        <xdr:cNvSpPr>
          <a:spLocks/>
        </xdr:cNvSpPr>
      </xdr:nvSpPr>
      <xdr:spPr bwMode="auto">
        <a:xfrm>
          <a:off x="4238625" y="227742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533400</xdr:colOff>
      <xdr:row>3</xdr:row>
      <xdr:rowOff>44450</xdr:rowOff>
    </xdr:from>
    <xdr:to>
      <xdr:col>1</xdr:col>
      <xdr:colOff>1009650</xdr:colOff>
      <xdr:row>4</xdr:row>
      <xdr:rowOff>60325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81485BB1-6904-4013-A236-58F042136DB9}"/>
            </a:ext>
          </a:extLst>
        </xdr:cNvPr>
        <xdr:cNvSpPr txBox="1">
          <a:spLocks noChangeArrowheads="1"/>
        </xdr:cNvSpPr>
      </xdr:nvSpPr>
      <xdr:spPr bwMode="auto">
        <a:xfrm>
          <a:off x="895350" y="615950"/>
          <a:ext cx="476250" cy="234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2</xdr:col>
      <xdr:colOff>0</xdr:colOff>
      <xdr:row>200</xdr:row>
      <xdr:rowOff>0</xdr:rowOff>
    </xdr:from>
    <xdr:to>
      <xdr:col>2</xdr:col>
      <xdr:colOff>19050</xdr:colOff>
      <xdr:row>200</xdr:row>
      <xdr:rowOff>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1810B9E1-3435-4078-8C97-F783558C5410}"/>
            </a:ext>
          </a:extLst>
        </xdr:cNvPr>
        <xdr:cNvSpPr>
          <a:spLocks/>
        </xdr:cNvSpPr>
      </xdr:nvSpPr>
      <xdr:spPr bwMode="auto">
        <a:xfrm>
          <a:off x="4238625" y="227742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GETE/BUGET%202019/CONT%20EXECUTIE%20PE%20ANUL%202018/Bilant%20%202018/2%20%20cap%2061...68.....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1TOTAL"/>
      <sheetName val="POLITIA LOCALA"/>
      <sheetName val="ISU"/>
      <sheetName val="61 ALTE"/>
      <sheetName val="68TOTAL"/>
      <sheetName val="SPAS"/>
      <sheetName val="CRESE"/>
      <sheetName val="HANDI+68 PRIMARIE"/>
      <sheetName val="68+66 nu listez"/>
      <sheetName val="66 spas"/>
      <sheetName val="Sheet4"/>
    </sheetNames>
    <sheetDataSet>
      <sheetData sheetId="0"/>
      <sheetData sheetId="1">
        <row r="17">
          <cell r="E17">
            <v>5346500</v>
          </cell>
          <cell r="F17">
            <v>6088700</v>
          </cell>
          <cell r="G17">
            <v>6088501</v>
          </cell>
          <cell r="H17">
            <v>6088501</v>
          </cell>
          <cell r="I17">
            <v>6088501</v>
          </cell>
          <cell r="J17">
            <v>0</v>
          </cell>
          <cell r="K17">
            <v>6201731</v>
          </cell>
        </row>
        <row r="18">
          <cell r="H18">
            <v>0</v>
          </cell>
        </row>
        <row r="19">
          <cell r="H19">
            <v>0</v>
          </cell>
        </row>
        <row r="20">
          <cell r="H20">
            <v>0</v>
          </cell>
        </row>
        <row r="21">
          <cell r="H21">
            <v>0</v>
          </cell>
          <cell r="J21">
            <v>0</v>
          </cell>
        </row>
        <row r="22">
          <cell r="E22">
            <v>315000</v>
          </cell>
          <cell r="F22">
            <v>312500</v>
          </cell>
          <cell r="G22">
            <v>312379</v>
          </cell>
          <cell r="H22">
            <v>312379</v>
          </cell>
          <cell r="I22">
            <v>312379</v>
          </cell>
          <cell r="J22">
            <v>0</v>
          </cell>
          <cell r="K22">
            <v>315707</v>
          </cell>
        </row>
        <row r="23">
          <cell r="H23">
            <v>0</v>
          </cell>
        </row>
        <row r="24">
          <cell r="H24">
            <v>0</v>
          </cell>
        </row>
        <row r="25">
          <cell r="H25">
            <v>0</v>
          </cell>
        </row>
        <row r="26">
          <cell r="H26">
            <v>0</v>
          </cell>
          <cell r="J26">
            <v>0</v>
          </cell>
        </row>
        <row r="27">
          <cell r="H27">
            <v>0</v>
          </cell>
          <cell r="J27">
            <v>0</v>
          </cell>
        </row>
        <row r="28">
          <cell r="E28">
            <v>1000</v>
          </cell>
          <cell r="F28">
            <v>1000</v>
          </cell>
          <cell r="G28">
            <v>715</v>
          </cell>
          <cell r="H28">
            <v>715</v>
          </cell>
          <cell r="I28">
            <v>715</v>
          </cell>
          <cell r="J28">
            <v>0</v>
          </cell>
          <cell r="K28">
            <v>570</v>
          </cell>
        </row>
        <row r="29">
          <cell r="E29">
            <v>15000</v>
          </cell>
          <cell r="F29">
            <v>11000</v>
          </cell>
          <cell r="G29">
            <v>10659</v>
          </cell>
          <cell r="H29">
            <v>10659</v>
          </cell>
          <cell r="I29">
            <v>10659</v>
          </cell>
          <cell r="J29">
            <v>0</v>
          </cell>
          <cell r="K29">
            <v>10659</v>
          </cell>
        </row>
        <row r="30">
          <cell r="H30">
            <v>0</v>
          </cell>
          <cell r="J30">
            <v>0</v>
          </cell>
        </row>
        <row r="31">
          <cell r="H31">
            <v>0</v>
          </cell>
          <cell r="J31">
            <v>0</v>
          </cell>
        </row>
        <row r="32">
          <cell r="H32">
            <v>0</v>
          </cell>
          <cell r="J32">
            <v>0</v>
          </cell>
        </row>
        <row r="33">
          <cell r="E33">
            <v>3000</v>
          </cell>
          <cell r="F33">
            <v>4500</v>
          </cell>
          <cell r="G33">
            <v>4336</v>
          </cell>
          <cell r="H33">
            <v>4336</v>
          </cell>
          <cell r="I33">
            <v>4336</v>
          </cell>
          <cell r="J33">
            <v>0</v>
          </cell>
          <cell r="K33">
            <v>3901</v>
          </cell>
        </row>
        <row r="35">
          <cell r="H35">
            <v>0</v>
          </cell>
          <cell r="J35">
            <v>0</v>
          </cell>
        </row>
        <row r="36">
          <cell r="F36">
            <v>170000</v>
          </cell>
          <cell r="G36">
            <v>169368</v>
          </cell>
          <cell r="H36">
            <v>169368</v>
          </cell>
          <cell r="I36">
            <v>169368</v>
          </cell>
          <cell r="J36">
            <v>0</v>
          </cell>
          <cell r="K36">
            <v>169368</v>
          </cell>
        </row>
        <row r="37">
          <cell r="H37">
            <v>0</v>
          </cell>
          <cell r="J37">
            <v>0</v>
          </cell>
        </row>
        <row r="38">
          <cell r="H38">
            <v>0</v>
          </cell>
          <cell r="J38">
            <v>0</v>
          </cell>
        </row>
        <row r="39">
          <cell r="H39">
            <v>0</v>
          </cell>
          <cell r="J39">
            <v>0</v>
          </cell>
        </row>
        <row r="40">
          <cell r="F40">
            <v>165300</v>
          </cell>
          <cell r="G40">
            <v>165300</v>
          </cell>
          <cell r="H40">
            <v>165300</v>
          </cell>
          <cell r="I40">
            <v>165300</v>
          </cell>
          <cell r="K40">
            <v>165300</v>
          </cell>
        </row>
        <row r="41">
          <cell r="H41">
            <v>0</v>
          </cell>
          <cell r="J41">
            <v>0</v>
          </cell>
        </row>
        <row r="43">
          <cell r="E43">
            <v>72000</v>
          </cell>
          <cell r="F43">
            <v>70000</v>
          </cell>
          <cell r="G43">
            <v>69873</v>
          </cell>
          <cell r="H43">
            <v>69873</v>
          </cell>
          <cell r="I43">
            <v>69873</v>
          </cell>
          <cell r="J43">
            <v>0</v>
          </cell>
        </row>
        <row r="44">
          <cell r="E44">
            <v>2500</v>
          </cell>
          <cell r="F44">
            <v>2500</v>
          </cell>
          <cell r="G44">
            <v>2051</v>
          </cell>
          <cell r="H44">
            <v>2051</v>
          </cell>
          <cell r="I44">
            <v>2051</v>
          </cell>
          <cell r="J44">
            <v>0</v>
          </cell>
        </row>
        <row r="45">
          <cell r="E45">
            <v>25000</v>
          </cell>
          <cell r="F45">
            <v>23000</v>
          </cell>
          <cell r="G45">
            <v>22901</v>
          </cell>
          <cell r="H45">
            <v>22901</v>
          </cell>
          <cell r="I45">
            <v>22901</v>
          </cell>
          <cell r="J45">
            <v>0</v>
          </cell>
          <cell r="K45">
            <v>6</v>
          </cell>
        </row>
        <row r="46">
          <cell r="E46">
            <v>2000</v>
          </cell>
          <cell r="F46">
            <v>1200</v>
          </cell>
          <cell r="G46">
            <v>1119</v>
          </cell>
          <cell r="H46">
            <v>1119</v>
          </cell>
          <cell r="I46">
            <v>1119</v>
          </cell>
          <cell r="J46">
            <v>0</v>
          </cell>
        </row>
        <row r="47">
          <cell r="H47">
            <v>0</v>
          </cell>
          <cell r="J47">
            <v>0</v>
          </cell>
        </row>
        <row r="48">
          <cell r="E48">
            <v>5000</v>
          </cell>
          <cell r="F48">
            <v>3800</v>
          </cell>
          <cell r="G48">
            <v>3742</v>
          </cell>
          <cell r="H48">
            <v>3742</v>
          </cell>
          <cell r="I48">
            <v>3742</v>
          </cell>
          <cell r="J48">
            <v>0</v>
          </cell>
        </row>
        <row r="49">
          <cell r="E49">
            <v>113000</v>
          </cell>
          <cell r="F49">
            <v>134500</v>
          </cell>
          <cell r="G49">
            <v>134099</v>
          </cell>
          <cell r="H49">
            <v>134099</v>
          </cell>
          <cell r="I49">
            <v>134099</v>
          </cell>
          <cell r="J49">
            <v>0</v>
          </cell>
          <cell r="K49">
            <v>146437</v>
          </cell>
        </row>
        <row r="52">
          <cell r="E52">
            <v>10000</v>
          </cell>
          <cell r="F52">
            <v>10000</v>
          </cell>
          <cell r="G52">
            <v>8888</v>
          </cell>
          <cell r="H52">
            <v>8888</v>
          </cell>
          <cell r="I52">
            <v>8888</v>
          </cell>
          <cell r="J52">
            <v>0</v>
          </cell>
          <cell r="K52">
            <v>10205</v>
          </cell>
        </row>
        <row r="53">
          <cell r="E53">
            <v>1500</v>
          </cell>
          <cell r="F53">
            <v>1700</v>
          </cell>
          <cell r="G53">
            <v>1584</v>
          </cell>
          <cell r="H53">
            <v>1584</v>
          </cell>
          <cell r="I53">
            <v>1584</v>
          </cell>
          <cell r="J53">
            <v>0</v>
          </cell>
          <cell r="K53">
            <v>1788</v>
          </cell>
        </row>
        <row r="54">
          <cell r="E54">
            <v>18000</v>
          </cell>
          <cell r="F54">
            <v>21800</v>
          </cell>
          <cell r="G54">
            <v>19608</v>
          </cell>
          <cell r="H54">
            <v>19608</v>
          </cell>
          <cell r="I54">
            <v>19608</v>
          </cell>
          <cell r="J54">
            <v>0</v>
          </cell>
          <cell r="K54">
            <v>19608</v>
          </cell>
        </row>
        <row r="55">
          <cell r="E55">
            <v>2500</v>
          </cell>
          <cell r="F55">
            <v>3000</v>
          </cell>
          <cell r="G55">
            <v>2633</v>
          </cell>
          <cell r="H55">
            <v>2633</v>
          </cell>
          <cell r="I55">
            <v>2633</v>
          </cell>
          <cell r="J55">
            <v>0</v>
          </cell>
          <cell r="K55">
            <v>2605</v>
          </cell>
        </row>
        <row r="56">
          <cell r="E56">
            <v>76000</v>
          </cell>
          <cell r="F56">
            <v>76000</v>
          </cell>
          <cell r="G56">
            <v>75603</v>
          </cell>
          <cell r="H56">
            <v>75603</v>
          </cell>
          <cell r="I56">
            <v>75603</v>
          </cell>
          <cell r="J56">
            <v>0</v>
          </cell>
          <cell r="K56">
            <v>106935</v>
          </cell>
        </row>
        <row r="57">
          <cell r="E57">
            <v>8000</v>
          </cell>
          <cell r="F57">
            <v>6500</v>
          </cell>
          <cell r="G57">
            <v>5883</v>
          </cell>
          <cell r="H57">
            <v>5883</v>
          </cell>
          <cell r="I57">
            <v>5883</v>
          </cell>
          <cell r="J57">
            <v>0</v>
          </cell>
          <cell r="K57">
            <v>6003</v>
          </cell>
        </row>
        <row r="58">
          <cell r="E58">
            <v>0</v>
          </cell>
          <cell r="H58">
            <v>0</v>
          </cell>
          <cell r="J58">
            <v>0</v>
          </cell>
        </row>
        <row r="59">
          <cell r="E59">
            <v>28000</v>
          </cell>
          <cell r="F59">
            <v>35000</v>
          </cell>
          <cell r="G59">
            <v>33551</v>
          </cell>
          <cell r="H59">
            <v>33551</v>
          </cell>
          <cell r="I59">
            <v>33551</v>
          </cell>
          <cell r="J59">
            <v>0</v>
          </cell>
          <cell r="K59">
            <v>31488</v>
          </cell>
        </row>
        <row r="60">
          <cell r="E60">
            <v>85000</v>
          </cell>
          <cell r="F60">
            <v>114500</v>
          </cell>
          <cell r="G60">
            <v>111165</v>
          </cell>
          <cell r="H60">
            <v>111165</v>
          </cell>
          <cell r="I60">
            <v>111165</v>
          </cell>
          <cell r="J60">
            <v>0</v>
          </cell>
          <cell r="K60">
            <v>110921</v>
          </cell>
        </row>
        <row r="61">
          <cell r="E61">
            <v>1100</v>
          </cell>
          <cell r="F61">
            <v>100</v>
          </cell>
          <cell r="H61">
            <v>0</v>
          </cell>
          <cell r="J61">
            <v>0</v>
          </cell>
          <cell r="K61">
            <v>418</v>
          </cell>
        </row>
        <row r="62">
          <cell r="E62">
            <v>15000</v>
          </cell>
          <cell r="F62">
            <v>23000</v>
          </cell>
          <cell r="G62">
            <v>20307</v>
          </cell>
          <cell r="H62">
            <v>20307</v>
          </cell>
          <cell r="I62">
            <v>20307</v>
          </cell>
          <cell r="J62">
            <v>0</v>
          </cell>
          <cell r="K62">
            <v>22907</v>
          </cell>
        </row>
        <row r="64">
          <cell r="H64">
            <v>0</v>
          </cell>
          <cell r="J64">
            <v>0</v>
          </cell>
        </row>
        <row r="65">
          <cell r="H65">
            <v>0</v>
          </cell>
          <cell r="J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H67">
            <v>0</v>
          </cell>
          <cell r="J67">
            <v>0</v>
          </cell>
        </row>
        <row r="68">
          <cell r="H68">
            <v>0</v>
          </cell>
          <cell r="J68">
            <v>0</v>
          </cell>
        </row>
        <row r="69">
          <cell r="H69">
            <v>0</v>
          </cell>
          <cell r="J69">
            <v>0</v>
          </cell>
        </row>
        <row r="70">
          <cell r="H70">
            <v>0</v>
          </cell>
          <cell r="J70">
            <v>0</v>
          </cell>
        </row>
        <row r="72">
          <cell r="E72">
            <v>80000</v>
          </cell>
          <cell r="F72">
            <v>89000</v>
          </cell>
          <cell r="G72">
            <v>88604</v>
          </cell>
          <cell r="H72">
            <v>88604</v>
          </cell>
          <cell r="I72">
            <v>88604</v>
          </cell>
          <cell r="J72">
            <v>0</v>
          </cell>
          <cell r="K72">
            <v>117306</v>
          </cell>
        </row>
        <row r="73">
          <cell r="E73">
            <v>0</v>
          </cell>
          <cell r="F73">
            <v>0</v>
          </cell>
          <cell r="H73">
            <v>0</v>
          </cell>
          <cell r="J73">
            <v>0</v>
          </cell>
        </row>
        <row r="74">
          <cell r="E74">
            <v>20000</v>
          </cell>
          <cell r="F74">
            <v>27500</v>
          </cell>
          <cell r="G74">
            <v>27244</v>
          </cell>
          <cell r="H74">
            <v>27244</v>
          </cell>
          <cell r="I74">
            <v>27244</v>
          </cell>
          <cell r="J74">
            <v>0</v>
          </cell>
          <cell r="K74">
            <v>31468</v>
          </cell>
        </row>
        <row r="76">
          <cell r="E76">
            <v>27000</v>
          </cell>
          <cell r="F76">
            <v>27000</v>
          </cell>
          <cell r="G76">
            <v>26391</v>
          </cell>
          <cell r="H76">
            <v>26391</v>
          </cell>
          <cell r="I76">
            <v>26391</v>
          </cell>
          <cell r="J76">
            <v>0</v>
          </cell>
          <cell r="K76">
            <v>26391</v>
          </cell>
        </row>
        <row r="77">
          <cell r="E77">
            <v>500</v>
          </cell>
          <cell r="F77">
            <v>500</v>
          </cell>
          <cell r="G77">
            <v>494</v>
          </cell>
          <cell r="H77">
            <v>494</v>
          </cell>
          <cell r="I77">
            <v>494</v>
          </cell>
          <cell r="J77">
            <v>0</v>
          </cell>
          <cell r="K77">
            <v>494</v>
          </cell>
        </row>
        <row r="78">
          <cell r="H78">
            <v>0</v>
          </cell>
          <cell r="J78">
            <v>0</v>
          </cell>
        </row>
        <row r="79">
          <cell r="H79">
            <v>0</v>
          </cell>
          <cell r="J79">
            <v>0</v>
          </cell>
        </row>
        <row r="80">
          <cell r="E80">
            <v>400</v>
          </cell>
          <cell r="F80">
            <v>400</v>
          </cell>
          <cell r="G80">
            <v>350</v>
          </cell>
          <cell r="H80">
            <v>350</v>
          </cell>
          <cell r="I80">
            <v>350</v>
          </cell>
          <cell r="J80">
            <v>0</v>
          </cell>
        </row>
        <row r="81">
          <cell r="H81">
            <v>0</v>
          </cell>
          <cell r="J81">
            <v>0</v>
          </cell>
        </row>
        <row r="82">
          <cell r="E82">
            <v>16500</v>
          </cell>
          <cell r="F82">
            <v>14700</v>
          </cell>
          <cell r="G82">
            <v>14666</v>
          </cell>
          <cell r="H82">
            <v>14666</v>
          </cell>
          <cell r="I82">
            <v>14666</v>
          </cell>
          <cell r="J82">
            <v>0</v>
          </cell>
          <cell r="K82">
            <v>14666</v>
          </cell>
        </row>
        <row r="83">
          <cell r="E83">
            <v>10000</v>
          </cell>
          <cell r="F83">
            <v>10300</v>
          </cell>
          <cell r="G83">
            <v>10026</v>
          </cell>
          <cell r="H83">
            <v>10026</v>
          </cell>
          <cell r="I83">
            <v>10026</v>
          </cell>
          <cell r="J83">
            <v>0</v>
          </cell>
          <cell r="K83">
            <v>10137</v>
          </cell>
        </row>
        <row r="84">
          <cell r="E84">
            <v>6000</v>
          </cell>
          <cell r="F84">
            <v>1000</v>
          </cell>
          <cell r="G84">
            <v>600</v>
          </cell>
          <cell r="H84">
            <v>600</v>
          </cell>
          <cell r="I84">
            <v>600</v>
          </cell>
          <cell r="J84">
            <v>0</v>
          </cell>
          <cell r="K84">
            <v>2026</v>
          </cell>
        </row>
        <row r="85">
          <cell r="H85">
            <v>0</v>
          </cell>
          <cell r="J85">
            <v>0</v>
          </cell>
        </row>
        <row r="86">
          <cell r="H86">
            <v>0</v>
          </cell>
          <cell r="J86">
            <v>0</v>
          </cell>
        </row>
        <row r="88">
          <cell r="H88">
            <v>0</v>
          </cell>
          <cell r="J88">
            <v>0</v>
          </cell>
        </row>
        <row r="89">
          <cell r="H89">
            <v>0</v>
          </cell>
          <cell r="J89">
            <v>0</v>
          </cell>
        </row>
        <row r="90">
          <cell r="H90">
            <v>0</v>
          </cell>
          <cell r="J90">
            <v>0</v>
          </cell>
        </row>
        <row r="91">
          <cell r="H91">
            <v>0</v>
          </cell>
          <cell r="J91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H93">
            <v>0</v>
          </cell>
          <cell r="J93">
            <v>0</v>
          </cell>
        </row>
        <row r="94">
          <cell r="H94">
            <v>0</v>
          </cell>
          <cell r="J94">
            <v>0</v>
          </cell>
        </row>
        <row r="95">
          <cell r="H95">
            <v>0</v>
          </cell>
          <cell r="J95">
            <v>0</v>
          </cell>
        </row>
        <row r="96">
          <cell r="E96">
            <v>1000</v>
          </cell>
          <cell r="F96">
            <v>3000</v>
          </cell>
          <cell r="G96">
            <v>2960</v>
          </cell>
          <cell r="H96">
            <v>2960</v>
          </cell>
          <cell r="I96">
            <v>2960</v>
          </cell>
          <cell r="J96">
            <v>0</v>
          </cell>
          <cell r="K96">
            <v>2960</v>
          </cell>
        </row>
        <row r="97">
          <cell r="H97">
            <v>0</v>
          </cell>
          <cell r="J97">
            <v>0</v>
          </cell>
        </row>
        <row r="99">
          <cell r="E99">
            <v>500</v>
          </cell>
          <cell r="F99">
            <v>1000</v>
          </cell>
          <cell r="G99">
            <v>241</v>
          </cell>
          <cell r="H99">
            <v>241</v>
          </cell>
          <cell r="I99">
            <v>241</v>
          </cell>
          <cell r="J99">
            <v>0</v>
          </cell>
          <cell r="K99">
            <v>241</v>
          </cell>
        </row>
        <row r="100">
          <cell r="E100">
            <v>0</v>
          </cell>
          <cell r="H100">
            <v>0</v>
          </cell>
          <cell r="J100">
            <v>0</v>
          </cell>
        </row>
        <row r="101">
          <cell r="E101">
            <v>30000</v>
          </cell>
          <cell r="F101">
            <v>12000</v>
          </cell>
          <cell r="G101">
            <v>11446</v>
          </cell>
          <cell r="H101">
            <v>11446</v>
          </cell>
          <cell r="I101">
            <v>11446</v>
          </cell>
          <cell r="J101">
            <v>0</v>
          </cell>
          <cell r="K101">
            <v>11446</v>
          </cell>
        </row>
        <row r="102">
          <cell r="H102">
            <v>0</v>
          </cell>
          <cell r="J102">
            <v>0</v>
          </cell>
        </row>
        <row r="103">
          <cell r="H103">
            <v>0</v>
          </cell>
          <cell r="J103">
            <v>0</v>
          </cell>
        </row>
        <row r="104">
          <cell r="H104">
            <v>0</v>
          </cell>
          <cell r="J104">
            <v>0</v>
          </cell>
        </row>
        <row r="105">
          <cell r="H105">
            <v>0</v>
          </cell>
          <cell r="J105">
            <v>0</v>
          </cell>
        </row>
        <row r="106">
          <cell r="E106">
            <v>3000</v>
          </cell>
          <cell r="F106">
            <v>2000</v>
          </cell>
          <cell r="G106">
            <v>1914</v>
          </cell>
          <cell r="H106">
            <v>1914</v>
          </cell>
          <cell r="I106">
            <v>1914</v>
          </cell>
          <cell r="J106">
            <v>0</v>
          </cell>
          <cell r="K106">
            <v>1621</v>
          </cell>
        </row>
        <row r="107"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J110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J113">
            <v>0</v>
          </cell>
        </row>
        <row r="114">
          <cell r="J114">
            <v>0</v>
          </cell>
        </row>
        <row r="115">
          <cell r="J115">
            <v>0</v>
          </cell>
        </row>
        <row r="116"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J118">
            <v>0</v>
          </cell>
        </row>
        <row r="119">
          <cell r="J119">
            <v>0</v>
          </cell>
        </row>
        <row r="120">
          <cell r="J120">
            <v>0</v>
          </cell>
        </row>
        <row r="121">
          <cell r="J121">
            <v>0</v>
          </cell>
        </row>
        <row r="122">
          <cell r="J122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J125">
            <v>0</v>
          </cell>
        </row>
        <row r="126">
          <cell r="J126">
            <v>0</v>
          </cell>
        </row>
        <row r="127">
          <cell r="J127">
            <v>0</v>
          </cell>
        </row>
        <row r="128"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J129">
            <v>0</v>
          </cell>
        </row>
        <row r="130">
          <cell r="J130">
            <v>0</v>
          </cell>
        </row>
        <row r="131"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J133">
            <v>0</v>
          </cell>
        </row>
        <row r="134">
          <cell r="J134">
            <v>0</v>
          </cell>
        </row>
        <row r="136">
          <cell r="J136">
            <v>0</v>
          </cell>
        </row>
        <row r="137">
          <cell r="J137">
            <v>0</v>
          </cell>
        </row>
        <row r="138">
          <cell r="J138">
            <v>0</v>
          </cell>
        </row>
        <row r="139">
          <cell r="J139">
            <v>0</v>
          </cell>
        </row>
        <row r="140">
          <cell r="J140">
            <v>0</v>
          </cell>
        </row>
        <row r="141">
          <cell r="J141">
            <v>0</v>
          </cell>
        </row>
        <row r="142">
          <cell r="J142">
            <v>0</v>
          </cell>
        </row>
        <row r="143">
          <cell r="J143">
            <v>0</v>
          </cell>
        </row>
        <row r="144">
          <cell r="J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8">
          <cell r="J148">
            <v>0</v>
          </cell>
        </row>
        <row r="149"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J151">
            <v>0</v>
          </cell>
        </row>
        <row r="152">
          <cell r="J152">
            <v>0</v>
          </cell>
        </row>
        <row r="153">
          <cell r="J153">
            <v>0</v>
          </cell>
        </row>
        <row r="154">
          <cell r="J154">
            <v>0</v>
          </cell>
        </row>
        <row r="155">
          <cell r="J155">
            <v>0</v>
          </cell>
        </row>
        <row r="156"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J157">
            <v>0</v>
          </cell>
        </row>
        <row r="158">
          <cell r="J158">
            <v>0</v>
          </cell>
        </row>
        <row r="160">
          <cell r="J160">
            <v>0</v>
          </cell>
        </row>
        <row r="161">
          <cell r="J161">
            <v>0</v>
          </cell>
        </row>
        <row r="162">
          <cell r="J162">
            <v>0</v>
          </cell>
        </row>
        <row r="163">
          <cell r="J163">
            <v>0</v>
          </cell>
        </row>
        <row r="164">
          <cell r="J164">
            <v>0</v>
          </cell>
        </row>
        <row r="165">
          <cell r="J165">
            <v>0</v>
          </cell>
        </row>
        <row r="166"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J167">
            <v>0</v>
          </cell>
        </row>
        <row r="168"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J169">
            <v>0</v>
          </cell>
        </row>
        <row r="170">
          <cell r="J170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J174">
            <v>0</v>
          </cell>
        </row>
        <row r="175">
          <cell r="J175">
            <v>0</v>
          </cell>
        </row>
        <row r="176">
          <cell r="J176">
            <v>0</v>
          </cell>
        </row>
        <row r="177">
          <cell r="J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J179">
            <v>0</v>
          </cell>
        </row>
        <row r="180">
          <cell r="J180">
            <v>0</v>
          </cell>
        </row>
        <row r="181">
          <cell r="J181">
            <v>0</v>
          </cell>
        </row>
        <row r="182"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J183">
            <v>0</v>
          </cell>
        </row>
        <row r="184">
          <cell r="J184">
            <v>0</v>
          </cell>
        </row>
        <row r="185">
          <cell r="E185">
            <v>107500</v>
          </cell>
          <cell r="F185">
            <v>107500</v>
          </cell>
          <cell r="G185">
            <v>106344</v>
          </cell>
          <cell r="H185">
            <v>106344</v>
          </cell>
          <cell r="I185">
            <v>106344</v>
          </cell>
          <cell r="J185">
            <v>0</v>
          </cell>
          <cell r="K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J188">
            <v>0</v>
          </cell>
        </row>
        <row r="189">
          <cell r="J189">
            <v>0</v>
          </cell>
        </row>
        <row r="190">
          <cell r="J190">
            <v>0</v>
          </cell>
        </row>
        <row r="191">
          <cell r="J191">
            <v>0</v>
          </cell>
        </row>
        <row r="192">
          <cell r="J192">
            <v>0</v>
          </cell>
        </row>
        <row r="193">
          <cell r="J193">
            <v>0</v>
          </cell>
        </row>
        <row r="194">
          <cell r="J194">
            <v>0</v>
          </cell>
        </row>
        <row r="196">
          <cell r="J196">
            <v>0</v>
          </cell>
        </row>
        <row r="197"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</row>
        <row r="198"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J199">
            <v>0</v>
          </cell>
        </row>
        <row r="200">
          <cell r="J200">
            <v>0</v>
          </cell>
        </row>
        <row r="201">
          <cell r="J201">
            <v>0</v>
          </cell>
        </row>
        <row r="202">
          <cell r="J202">
            <v>0</v>
          </cell>
        </row>
        <row r="203">
          <cell r="J203">
            <v>0</v>
          </cell>
        </row>
        <row r="204">
          <cell r="J204">
            <v>0</v>
          </cell>
        </row>
        <row r="205">
          <cell r="J205">
            <v>0</v>
          </cell>
        </row>
        <row r="206">
          <cell r="J206">
            <v>0</v>
          </cell>
        </row>
        <row r="208">
          <cell r="J208">
            <v>0</v>
          </cell>
        </row>
        <row r="209">
          <cell r="J209">
            <v>0</v>
          </cell>
        </row>
        <row r="210">
          <cell r="J210">
            <v>0</v>
          </cell>
        </row>
        <row r="211"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</row>
        <row r="213">
          <cell r="J213">
            <v>0</v>
          </cell>
        </row>
        <row r="214">
          <cell r="J214">
            <v>0</v>
          </cell>
        </row>
        <row r="215">
          <cell r="J215">
            <v>0</v>
          </cell>
        </row>
        <row r="216"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</row>
        <row r="217">
          <cell r="J217">
            <v>0</v>
          </cell>
        </row>
        <row r="218">
          <cell r="J218">
            <v>0</v>
          </cell>
        </row>
        <row r="220"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J221">
            <v>0</v>
          </cell>
        </row>
        <row r="222">
          <cell r="J222">
            <v>0</v>
          </cell>
        </row>
        <row r="223">
          <cell r="J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5">
          <cell r="J225">
            <v>0</v>
          </cell>
        </row>
        <row r="226">
          <cell r="J226">
            <v>0</v>
          </cell>
        </row>
        <row r="227">
          <cell r="J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J229">
            <v>0</v>
          </cell>
        </row>
        <row r="230">
          <cell r="J230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J233">
            <v>0</v>
          </cell>
        </row>
        <row r="234">
          <cell r="J234">
            <v>0</v>
          </cell>
        </row>
        <row r="235">
          <cell r="J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J237">
            <v>0</v>
          </cell>
        </row>
        <row r="238">
          <cell r="J238">
            <v>0</v>
          </cell>
        </row>
        <row r="239">
          <cell r="J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J241">
            <v>0</v>
          </cell>
        </row>
        <row r="242">
          <cell r="J242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J245">
            <v>0</v>
          </cell>
        </row>
        <row r="246">
          <cell r="J246">
            <v>0</v>
          </cell>
        </row>
        <row r="247">
          <cell r="J247">
            <v>0</v>
          </cell>
        </row>
        <row r="248"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J249">
            <v>0</v>
          </cell>
        </row>
        <row r="250">
          <cell r="J250">
            <v>0</v>
          </cell>
        </row>
        <row r="251">
          <cell r="J251">
            <v>0</v>
          </cell>
        </row>
        <row r="252"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J253">
            <v>0</v>
          </cell>
        </row>
        <row r="254">
          <cell r="J254">
            <v>0</v>
          </cell>
        </row>
        <row r="259">
          <cell r="H259">
            <v>0</v>
          </cell>
          <cell r="J259">
            <v>0</v>
          </cell>
        </row>
        <row r="260">
          <cell r="H260">
            <v>0</v>
          </cell>
          <cell r="J260">
            <v>0</v>
          </cell>
        </row>
        <row r="261">
          <cell r="H261">
            <v>0</v>
          </cell>
          <cell r="J261">
            <v>0</v>
          </cell>
        </row>
        <row r="262">
          <cell r="E262">
            <v>107500</v>
          </cell>
          <cell r="F262">
            <v>107500</v>
          </cell>
          <cell r="G262">
            <v>106344</v>
          </cell>
          <cell r="H262">
            <v>106344</v>
          </cell>
          <cell r="I262">
            <v>106344</v>
          </cell>
          <cell r="J262">
            <v>0</v>
          </cell>
        </row>
        <row r="263"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H264">
            <v>0</v>
          </cell>
          <cell r="J264">
            <v>0</v>
          </cell>
        </row>
        <row r="266">
          <cell r="J266">
            <v>0</v>
          </cell>
        </row>
        <row r="267">
          <cell r="H267">
            <v>0</v>
          </cell>
        </row>
        <row r="268"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J269">
            <v>0</v>
          </cell>
        </row>
        <row r="270">
          <cell r="J270">
            <v>0</v>
          </cell>
        </row>
        <row r="271">
          <cell r="E271">
            <v>0</v>
          </cell>
          <cell r="J271">
            <v>0</v>
          </cell>
        </row>
        <row r="272">
          <cell r="J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J274">
            <v>0</v>
          </cell>
        </row>
      </sheetData>
      <sheetData sheetId="2">
        <row r="52">
          <cell r="H52">
            <v>0</v>
          </cell>
          <cell r="J52">
            <v>0</v>
          </cell>
        </row>
        <row r="53">
          <cell r="H53">
            <v>0</v>
          </cell>
          <cell r="J53">
            <v>0</v>
          </cell>
        </row>
        <row r="54">
          <cell r="H54">
            <v>0</v>
          </cell>
          <cell r="J54">
            <v>0</v>
          </cell>
        </row>
        <row r="55">
          <cell r="H55">
            <v>0</v>
          </cell>
          <cell r="J55">
            <v>0</v>
          </cell>
        </row>
        <row r="56">
          <cell r="H56">
            <v>0</v>
          </cell>
          <cell r="J56">
            <v>0</v>
          </cell>
        </row>
        <row r="57">
          <cell r="E57">
            <v>5000</v>
          </cell>
          <cell r="F57">
            <v>10800</v>
          </cell>
          <cell r="G57">
            <v>8961</v>
          </cell>
          <cell r="H57">
            <v>8961</v>
          </cell>
          <cell r="I57">
            <v>8961</v>
          </cell>
          <cell r="J57">
            <v>0</v>
          </cell>
          <cell r="K57">
            <v>8961</v>
          </cell>
        </row>
        <row r="58">
          <cell r="H58">
            <v>0</v>
          </cell>
          <cell r="J58">
            <v>0</v>
          </cell>
        </row>
        <row r="59">
          <cell r="H59">
            <v>0</v>
          </cell>
          <cell r="J59">
            <v>0</v>
          </cell>
        </row>
        <row r="60">
          <cell r="E60">
            <v>28000</v>
          </cell>
          <cell r="F60">
            <v>26000</v>
          </cell>
          <cell r="G60">
            <v>25237</v>
          </cell>
          <cell r="H60">
            <v>25237</v>
          </cell>
          <cell r="I60">
            <v>25237</v>
          </cell>
          <cell r="J60">
            <v>0</v>
          </cell>
          <cell r="K60">
            <v>24979</v>
          </cell>
        </row>
        <row r="61">
          <cell r="F61">
            <v>0</v>
          </cell>
          <cell r="H61">
            <v>0</v>
          </cell>
          <cell r="J61">
            <v>0</v>
          </cell>
        </row>
        <row r="62">
          <cell r="J62">
            <v>0</v>
          </cell>
        </row>
        <row r="64">
          <cell r="J64">
            <v>0</v>
          </cell>
        </row>
        <row r="65">
          <cell r="J65">
            <v>0</v>
          </cell>
        </row>
        <row r="66">
          <cell r="E66">
            <v>0</v>
          </cell>
          <cell r="F66">
            <v>1200</v>
          </cell>
          <cell r="G66">
            <v>1171</v>
          </cell>
          <cell r="H66">
            <v>1171</v>
          </cell>
          <cell r="I66">
            <v>1171</v>
          </cell>
          <cell r="J66">
            <v>0</v>
          </cell>
          <cell r="K66">
            <v>1171</v>
          </cell>
        </row>
        <row r="67">
          <cell r="J67">
            <v>0</v>
          </cell>
        </row>
        <row r="68">
          <cell r="F68">
            <v>1200</v>
          </cell>
          <cell r="G68">
            <v>1171</v>
          </cell>
          <cell r="H68">
            <v>1171</v>
          </cell>
          <cell r="I68">
            <v>1171</v>
          </cell>
          <cell r="J68">
            <v>0</v>
          </cell>
          <cell r="K68">
            <v>1171</v>
          </cell>
        </row>
        <row r="69">
          <cell r="J69">
            <v>0</v>
          </cell>
        </row>
        <row r="70">
          <cell r="J70">
            <v>0</v>
          </cell>
        </row>
        <row r="72">
          <cell r="E72">
            <v>0</v>
          </cell>
          <cell r="F72">
            <v>8000</v>
          </cell>
          <cell r="G72">
            <v>7436</v>
          </cell>
          <cell r="H72">
            <v>7436</v>
          </cell>
          <cell r="I72">
            <v>7436</v>
          </cell>
          <cell r="J72">
            <v>0</v>
          </cell>
        </row>
        <row r="73">
          <cell r="J73">
            <v>0</v>
          </cell>
        </row>
        <row r="74">
          <cell r="E74">
            <v>13000</v>
          </cell>
          <cell r="F74">
            <v>13000</v>
          </cell>
          <cell r="G74">
            <v>12948</v>
          </cell>
          <cell r="H74">
            <v>12948</v>
          </cell>
          <cell r="I74">
            <v>12948</v>
          </cell>
          <cell r="J74">
            <v>0</v>
          </cell>
          <cell r="K74">
            <v>6653</v>
          </cell>
        </row>
        <row r="76">
          <cell r="J76">
            <v>0</v>
          </cell>
        </row>
        <row r="77">
          <cell r="J77">
            <v>0</v>
          </cell>
        </row>
        <row r="78">
          <cell r="J78">
            <v>0</v>
          </cell>
        </row>
        <row r="79">
          <cell r="J79">
            <v>0</v>
          </cell>
        </row>
        <row r="80">
          <cell r="J80">
            <v>0</v>
          </cell>
        </row>
        <row r="81">
          <cell r="J81">
            <v>0</v>
          </cell>
        </row>
        <row r="82">
          <cell r="J82">
            <v>0</v>
          </cell>
        </row>
        <row r="83">
          <cell r="J83">
            <v>0</v>
          </cell>
        </row>
        <row r="84">
          <cell r="J84">
            <v>0</v>
          </cell>
        </row>
        <row r="85">
          <cell r="J85">
            <v>0</v>
          </cell>
        </row>
        <row r="86">
          <cell r="J86">
            <v>0</v>
          </cell>
        </row>
        <row r="88">
          <cell r="J88">
            <v>0</v>
          </cell>
        </row>
        <row r="89">
          <cell r="J89">
            <v>0</v>
          </cell>
        </row>
        <row r="90">
          <cell r="J90">
            <v>0</v>
          </cell>
        </row>
        <row r="91">
          <cell r="J91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J93">
            <v>0</v>
          </cell>
        </row>
        <row r="94">
          <cell r="J94">
            <v>0</v>
          </cell>
        </row>
        <row r="95">
          <cell r="J95">
            <v>0</v>
          </cell>
        </row>
        <row r="96">
          <cell r="J96">
            <v>0</v>
          </cell>
        </row>
        <row r="97">
          <cell r="J97">
            <v>0</v>
          </cell>
        </row>
        <row r="99">
          <cell r="J99">
            <v>0</v>
          </cell>
        </row>
        <row r="100">
          <cell r="J100">
            <v>0</v>
          </cell>
        </row>
        <row r="101">
          <cell r="J101">
            <v>0</v>
          </cell>
        </row>
        <row r="102">
          <cell r="J102">
            <v>0</v>
          </cell>
        </row>
        <row r="103">
          <cell r="J103">
            <v>0</v>
          </cell>
        </row>
        <row r="104">
          <cell r="J104">
            <v>0</v>
          </cell>
        </row>
        <row r="105">
          <cell r="J105">
            <v>0</v>
          </cell>
        </row>
        <row r="106">
          <cell r="E106">
            <v>0</v>
          </cell>
          <cell r="F106">
            <v>2000</v>
          </cell>
          <cell r="G106">
            <v>1992</v>
          </cell>
          <cell r="H106">
            <v>1992</v>
          </cell>
          <cell r="I106">
            <v>1992</v>
          </cell>
          <cell r="J106">
            <v>0</v>
          </cell>
          <cell r="K106">
            <v>1992</v>
          </cell>
        </row>
        <row r="107"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J110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J113">
            <v>0</v>
          </cell>
        </row>
        <row r="114">
          <cell r="J114">
            <v>0</v>
          </cell>
        </row>
        <row r="115">
          <cell r="J115">
            <v>0</v>
          </cell>
        </row>
        <row r="116"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J118">
            <v>0</v>
          </cell>
        </row>
        <row r="119">
          <cell r="J119">
            <v>0</v>
          </cell>
        </row>
        <row r="120">
          <cell r="J120">
            <v>0</v>
          </cell>
        </row>
        <row r="121">
          <cell r="J121">
            <v>0</v>
          </cell>
        </row>
        <row r="122">
          <cell r="J122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J125">
            <v>0</v>
          </cell>
        </row>
        <row r="126">
          <cell r="J126">
            <v>0</v>
          </cell>
        </row>
        <row r="127">
          <cell r="J127">
            <v>0</v>
          </cell>
        </row>
        <row r="128"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J129">
            <v>0</v>
          </cell>
        </row>
        <row r="130">
          <cell r="J130">
            <v>0</v>
          </cell>
        </row>
        <row r="131"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J133">
            <v>0</v>
          </cell>
        </row>
        <row r="134">
          <cell r="J134">
            <v>0</v>
          </cell>
        </row>
        <row r="136">
          <cell r="J136">
            <v>0</v>
          </cell>
        </row>
        <row r="137">
          <cell r="J137">
            <v>0</v>
          </cell>
        </row>
        <row r="138">
          <cell r="J138">
            <v>0</v>
          </cell>
        </row>
        <row r="139">
          <cell r="J139">
            <v>0</v>
          </cell>
        </row>
        <row r="140">
          <cell r="J140">
            <v>0</v>
          </cell>
        </row>
        <row r="141">
          <cell r="J141">
            <v>0</v>
          </cell>
        </row>
        <row r="142">
          <cell r="J142">
            <v>0</v>
          </cell>
        </row>
        <row r="143">
          <cell r="J143">
            <v>0</v>
          </cell>
        </row>
        <row r="144">
          <cell r="J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8">
          <cell r="J148">
            <v>0</v>
          </cell>
        </row>
        <row r="149"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J151">
            <v>0</v>
          </cell>
        </row>
        <row r="152">
          <cell r="J152">
            <v>0</v>
          </cell>
        </row>
        <row r="153">
          <cell r="J153">
            <v>0</v>
          </cell>
        </row>
        <row r="154">
          <cell r="J154">
            <v>0</v>
          </cell>
        </row>
        <row r="155">
          <cell r="J155">
            <v>0</v>
          </cell>
        </row>
        <row r="156"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J157">
            <v>0</v>
          </cell>
        </row>
        <row r="158">
          <cell r="J158">
            <v>0</v>
          </cell>
        </row>
        <row r="160">
          <cell r="J160">
            <v>0</v>
          </cell>
        </row>
        <row r="161">
          <cell r="J161">
            <v>0</v>
          </cell>
        </row>
        <row r="162">
          <cell r="J162">
            <v>0</v>
          </cell>
        </row>
        <row r="163">
          <cell r="J163">
            <v>0</v>
          </cell>
        </row>
        <row r="164">
          <cell r="J164">
            <v>0</v>
          </cell>
        </row>
        <row r="165">
          <cell r="J165">
            <v>0</v>
          </cell>
        </row>
        <row r="166"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J167">
            <v>0</v>
          </cell>
        </row>
        <row r="168"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J169">
            <v>0</v>
          </cell>
        </row>
        <row r="170">
          <cell r="J170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J174">
            <v>0</v>
          </cell>
        </row>
        <row r="175">
          <cell r="J175">
            <v>0</v>
          </cell>
        </row>
        <row r="176">
          <cell r="J176">
            <v>0</v>
          </cell>
        </row>
        <row r="177">
          <cell r="J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J179">
            <v>0</v>
          </cell>
        </row>
        <row r="180">
          <cell r="J180">
            <v>0</v>
          </cell>
        </row>
        <row r="181">
          <cell r="J181">
            <v>0</v>
          </cell>
        </row>
        <row r="182"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J183">
            <v>0</v>
          </cell>
        </row>
        <row r="184">
          <cell r="J184">
            <v>0</v>
          </cell>
        </row>
        <row r="185">
          <cell r="E185">
            <v>120000</v>
          </cell>
          <cell r="F185">
            <v>121000</v>
          </cell>
          <cell r="G185">
            <v>117244</v>
          </cell>
          <cell r="H185">
            <v>117244</v>
          </cell>
          <cell r="I185">
            <v>117244</v>
          </cell>
          <cell r="J185">
            <v>0</v>
          </cell>
          <cell r="K185">
            <v>48317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J188">
            <v>0</v>
          </cell>
        </row>
        <row r="189">
          <cell r="J189">
            <v>0</v>
          </cell>
        </row>
        <row r="190">
          <cell r="J190">
            <v>0</v>
          </cell>
        </row>
        <row r="191">
          <cell r="J191">
            <v>0</v>
          </cell>
        </row>
        <row r="192">
          <cell r="J192">
            <v>0</v>
          </cell>
        </row>
        <row r="193">
          <cell r="J193">
            <v>0</v>
          </cell>
        </row>
        <row r="194">
          <cell r="J194">
            <v>0</v>
          </cell>
        </row>
        <row r="196">
          <cell r="J196">
            <v>0</v>
          </cell>
        </row>
        <row r="197"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</row>
        <row r="198"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J199">
            <v>0</v>
          </cell>
        </row>
        <row r="200">
          <cell r="J200">
            <v>0</v>
          </cell>
        </row>
        <row r="201">
          <cell r="J201">
            <v>0</v>
          </cell>
        </row>
        <row r="202">
          <cell r="J202">
            <v>0</v>
          </cell>
        </row>
        <row r="203">
          <cell r="J203">
            <v>0</v>
          </cell>
        </row>
        <row r="204">
          <cell r="J204">
            <v>0</v>
          </cell>
        </row>
        <row r="205">
          <cell r="J205">
            <v>0</v>
          </cell>
        </row>
        <row r="206">
          <cell r="J206">
            <v>0</v>
          </cell>
        </row>
        <row r="208">
          <cell r="J208">
            <v>0</v>
          </cell>
        </row>
        <row r="209">
          <cell r="J209">
            <v>0</v>
          </cell>
        </row>
        <row r="210">
          <cell r="J210">
            <v>0</v>
          </cell>
        </row>
        <row r="211"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</row>
        <row r="213">
          <cell r="J213">
            <v>0</v>
          </cell>
        </row>
        <row r="214">
          <cell r="J214">
            <v>0</v>
          </cell>
        </row>
        <row r="215">
          <cell r="J215">
            <v>0</v>
          </cell>
        </row>
        <row r="216"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</row>
        <row r="217">
          <cell r="J217">
            <v>0</v>
          </cell>
        </row>
        <row r="218">
          <cell r="J218">
            <v>0</v>
          </cell>
        </row>
        <row r="220"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J221">
            <v>0</v>
          </cell>
        </row>
        <row r="222">
          <cell r="J222">
            <v>0</v>
          </cell>
        </row>
        <row r="223">
          <cell r="J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5">
          <cell r="J225">
            <v>0</v>
          </cell>
        </row>
        <row r="226">
          <cell r="J226">
            <v>0</v>
          </cell>
        </row>
        <row r="227">
          <cell r="J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J229">
            <v>0</v>
          </cell>
        </row>
        <row r="230">
          <cell r="J230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J233">
            <v>0</v>
          </cell>
        </row>
        <row r="234">
          <cell r="J234">
            <v>0</v>
          </cell>
        </row>
        <row r="235">
          <cell r="J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J237">
            <v>0</v>
          </cell>
        </row>
        <row r="238">
          <cell r="J238">
            <v>0</v>
          </cell>
        </row>
        <row r="239">
          <cell r="J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J241">
            <v>0</v>
          </cell>
        </row>
        <row r="242">
          <cell r="J242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J245">
            <v>0</v>
          </cell>
        </row>
        <row r="246">
          <cell r="J246">
            <v>0</v>
          </cell>
        </row>
        <row r="247">
          <cell r="J247">
            <v>0</v>
          </cell>
        </row>
        <row r="248"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J249">
            <v>0</v>
          </cell>
        </row>
        <row r="250">
          <cell r="J250">
            <v>0</v>
          </cell>
        </row>
        <row r="251">
          <cell r="J251">
            <v>0</v>
          </cell>
        </row>
        <row r="252"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J253">
            <v>0</v>
          </cell>
        </row>
        <row r="254">
          <cell r="J254">
            <v>0</v>
          </cell>
        </row>
        <row r="259">
          <cell r="J259">
            <v>0</v>
          </cell>
        </row>
        <row r="260">
          <cell r="E260">
            <v>50000</v>
          </cell>
          <cell r="F260">
            <v>51000</v>
          </cell>
          <cell r="G260">
            <v>49747</v>
          </cell>
          <cell r="H260">
            <v>49747</v>
          </cell>
          <cell r="I260">
            <v>49747</v>
          </cell>
          <cell r="J260">
            <v>0</v>
          </cell>
          <cell r="K260">
            <v>314</v>
          </cell>
        </row>
        <row r="261">
          <cell r="J261">
            <v>0</v>
          </cell>
          <cell r="K261">
            <v>631</v>
          </cell>
        </row>
        <row r="262">
          <cell r="E262">
            <v>70000</v>
          </cell>
          <cell r="F262">
            <v>70000</v>
          </cell>
          <cell r="G262">
            <v>67497</v>
          </cell>
          <cell r="H262">
            <v>67497</v>
          </cell>
          <cell r="I262">
            <v>67497</v>
          </cell>
          <cell r="J262">
            <v>0</v>
          </cell>
          <cell r="K262">
            <v>47372</v>
          </cell>
        </row>
        <row r="263"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J264">
            <v>0</v>
          </cell>
        </row>
        <row r="266">
          <cell r="J266">
            <v>0</v>
          </cell>
        </row>
        <row r="267">
          <cell r="H267">
            <v>0</v>
          </cell>
        </row>
        <row r="268"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J269">
            <v>0</v>
          </cell>
        </row>
        <row r="270">
          <cell r="J270">
            <v>0</v>
          </cell>
        </row>
        <row r="271">
          <cell r="E271">
            <v>0</v>
          </cell>
          <cell r="J271">
            <v>0</v>
          </cell>
        </row>
        <row r="272">
          <cell r="J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J274">
            <v>0</v>
          </cell>
        </row>
      </sheetData>
      <sheetData sheetId="3"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55">
          <cell r="J55">
            <v>0</v>
          </cell>
        </row>
        <row r="56">
          <cell r="J56">
            <v>0</v>
          </cell>
        </row>
        <row r="57">
          <cell r="J57">
            <v>0</v>
          </cell>
        </row>
        <row r="58">
          <cell r="J58">
            <v>0</v>
          </cell>
        </row>
        <row r="59">
          <cell r="J59">
            <v>0</v>
          </cell>
        </row>
        <row r="60">
          <cell r="J60">
            <v>0</v>
          </cell>
        </row>
        <row r="61">
          <cell r="J61">
            <v>0</v>
          </cell>
        </row>
        <row r="62">
          <cell r="J62">
            <v>0</v>
          </cell>
        </row>
        <row r="64">
          <cell r="J64">
            <v>0</v>
          </cell>
        </row>
        <row r="65">
          <cell r="J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J67">
            <v>0</v>
          </cell>
        </row>
        <row r="68">
          <cell r="J68">
            <v>0</v>
          </cell>
        </row>
        <row r="69">
          <cell r="J69">
            <v>0</v>
          </cell>
        </row>
        <row r="70">
          <cell r="J70">
            <v>0</v>
          </cell>
        </row>
        <row r="72">
          <cell r="J72">
            <v>0</v>
          </cell>
        </row>
        <row r="73">
          <cell r="J73">
            <v>0</v>
          </cell>
        </row>
        <row r="74">
          <cell r="J74">
            <v>0</v>
          </cell>
        </row>
        <row r="76">
          <cell r="J76">
            <v>0</v>
          </cell>
        </row>
        <row r="77">
          <cell r="J77">
            <v>0</v>
          </cell>
        </row>
        <row r="78">
          <cell r="J78">
            <v>0</v>
          </cell>
        </row>
        <row r="79">
          <cell r="J79">
            <v>0</v>
          </cell>
        </row>
        <row r="80">
          <cell r="J80">
            <v>0</v>
          </cell>
        </row>
        <row r="81">
          <cell r="J81">
            <v>0</v>
          </cell>
        </row>
        <row r="82">
          <cell r="J82">
            <v>0</v>
          </cell>
        </row>
        <row r="83">
          <cell r="J83">
            <v>0</v>
          </cell>
        </row>
        <row r="84">
          <cell r="J84">
            <v>0</v>
          </cell>
        </row>
        <row r="85">
          <cell r="J85">
            <v>0</v>
          </cell>
        </row>
        <row r="86">
          <cell r="J86">
            <v>0</v>
          </cell>
        </row>
        <row r="88">
          <cell r="J88">
            <v>0</v>
          </cell>
        </row>
        <row r="89">
          <cell r="J89">
            <v>0</v>
          </cell>
        </row>
        <row r="90">
          <cell r="J90">
            <v>0</v>
          </cell>
        </row>
        <row r="91">
          <cell r="J91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J93">
            <v>0</v>
          </cell>
        </row>
        <row r="94">
          <cell r="J94">
            <v>0</v>
          </cell>
        </row>
        <row r="95">
          <cell r="J95">
            <v>0</v>
          </cell>
        </row>
        <row r="96">
          <cell r="J96">
            <v>0</v>
          </cell>
        </row>
        <row r="97">
          <cell r="J97">
            <v>0</v>
          </cell>
        </row>
        <row r="99">
          <cell r="J99">
            <v>0</v>
          </cell>
        </row>
        <row r="100">
          <cell r="J100">
            <v>0</v>
          </cell>
        </row>
        <row r="101">
          <cell r="J101">
            <v>0</v>
          </cell>
        </row>
        <row r="102">
          <cell r="J102">
            <v>0</v>
          </cell>
        </row>
        <row r="103">
          <cell r="J103">
            <v>0</v>
          </cell>
        </row>
        <row r="104">
          <cell r="J104">
            <v>0</v>
          </cell>
        </row>
        <row r="105">
          <cell r="J105">
            <v>0</v>
          </cell>
        </row>
        <row r="106">
          <cell r="J106">
            <v>0</v>
          </cell>
        </row>
        <row r="107"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J110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J113">
            <v>0</v>
          </cell>
        </row>
        <row r="114">
          <cell r="J114">
            <v>0</v>
          </cell>
        </row>
        <row r="115">
          <cell r="J115">
            <v>0</v>
          </cell>
        </row>
        <row r="116"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J118">
            <v>0</v>
          </cell>
        </row>
        <row r="119">
          <cell r="J119">
            <v>0</v>
          </cell>
        </row>
        <row r="120">
          <cell r="J120">
            <v>0</v>
          </cell>
        </row>
        <row r="121">
          <cell r="J121">
            <v>0</v>
          </cell>
        </row>
        <row r="122">
          <cell r="J122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J125">
            <v>0</v>
          </cell>
        </row>
        <row r="126">
          <cell r="J126">
            <v>0</v>
          </cell>
        </row>
        <row r="127">
          <cell r="J127">
            <v>0</v>
          </cell>
        </row>
        <row r="128"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J129">
            <v>0</v>
          </cell>
        </row>
        <row r="130">
          <cell r="J130">
            <v>0</v>
          </cell>
        </row>
        <row r="131"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J133">
            <v>0</v>
          </cell>
        </row>
        <row r="134">
          <cell r="J134">
            <v>0</v>
          </cell>
        </row>
        <row r="136">
          <cell r="J136">
            <v>0</v>
          </cell>
        </row>
        <row r="137">
          <cell r="J137">
            <v>0</v>
          </cell>
        </row>
        <row r="138">
          <cell r="J138">
            <v>0</v>
          </cell>
        </row>
        <row r="139">
          <cell r="J139">
            <v>0</v>
          </cell>
        </row>
        <row r="140">
          <cell r="J140">
            <v>0</v>
          </cell>
        </row>
        <row r="141">
          <cell r="J141">
            <v>0</v>
          </cell>
        </row>
        <row r="142">
          <cell r="J142">
            <v>0</v>
          </cell>
        </row>
        <row r="143">
          <cell r="J143">
            <v>0</v>
          </cell>
        </row>
        <row r="144">
          <cell r="J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8">
          <cell r="J148">
            <v>0</v>
          </cell>
        </row>
        <row r="149"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J151">
            <v>0</v>
          </cell>
        </row>
        <row r="152">
          <cell r="J152">
            <v>0</v>
          </cell>
        </row>
        <row r="153">
          <cell r="J153">
            <v>0</v>
          </cell>
        </row>
        <row r="154">
          <cell r="J154">
            <v>0</v>
          </cell>
        </row>
        <row r="155">
          <cell r="J155">
            <v>0</v>
          </cell>
        </row>
        <row r="156"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J157">
            <v>0</v>
          </cell>
        </row>
        <row r="158">
          <cell r="J158">
            <v>0</v>
          </cell>
        </row>
        <row r="160">
          <cell r="J160">
            <v>0</v>
          </cell>
        </row>
        <row r="161">
          <cell r="J161">
            <v>0</v>
          </cell>
        </row>
        <row r="162">
          <cell r="J162">
            <v>0</v>
          </cell>
        </row>
        <row r="163">
          <cell r="J163">
            <v>0</v>
          </cell>
        </row>
        <row r="164">
          <cell r="J164">
            <v>0</v>
          </cell>
        </row>
        <row r="165">
          <cell r="J165">
            <v>0</v>
          </cell>
        </row>
        <row r="166"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J167">
            <v>0</v>
          </cell>
        </row>
        <row r="168"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J169">
            <v>0</v>
          </cell>
        </row>
        <row r="170">
          <cell r="J170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J174">
            <v>0</v>
          </cell>
        </row>
        <row r="175">
          <cell r="J175">
            <v>0</v>
          </cell>
        </row>
        <row r="176">
          <cell r="J176">
            <v>0</v>
          </cell>
        </row>
        <row r="177">
          <cell r="J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J179">
            <v>0</v>
          </cell>
        </row>
        <row r="180">
          <cell r="J180">
            <v>0</v>
          </cell>
        </row>
        <row r="181">
          <cell r="J181">
            <v>0</v>
          </cell>
        </row>
        <row r="182"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J183">
            <v>0</v>
          </cell>
        </row>
        <row r="184">
          <cell r="J184">
            <v>0</v>
          </cell>
        </row>
        <row r="185"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J188">
            <v>0</v>
          </cell>
        </row>
        <row r="189">
          <cell r="J189">
            <v>0</v>
          </cell>
        </row>
        <row r="190">
          <cell r="J190">
            <v>0</v>
          </cell>
        </row>
        <row r="191">
          <cell r="J191">
            <v>0</v>
          </cell>
        </row>
        <row r="192">
          <cell r="J192">
            <v>0</v>
          </cell>
        </row>
        <row r="193">
          <cell r="J193">
            <v>0</v>
          </cell>
        </row>
        <row r="194">
          <cell r="J194">
            <v>0</v>
          </cell>
        </row>
        <row r="196">
          <cell r="J196">
            <v>0</v>
          </cell>
        </row>
        <row r="197"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</row>
        <row r="198"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J199">
            <v>0</v>
          </cell>
        </row>
        <row r="200">
          <cell r="J200">
            <v>0</v>
          </cell>
        </row>
        <row r="201">
          <cell r="J201">
            <v>0</v>
          </cell>
        </row>
        <row r="202">
          <cell r="J202">
            <v>0</v>
          </cell>
        </row>
        <row r="203">
          <cell r="J203">
            <v>0</v>
          </cell>
        </row>
        <row r="204">
          <cell r="J204">
            <v>0</v>
          </cell>
        </row>
        <row r="205">
          <cell r="J205">
            <v>0</v>
          </cell>
        </row>
        <row r="206">
          <cell r="J206">
            <v>0</v>
          </cell>
        </row>
        <row r="208">
          <cell r="J208">
            <v>0</v>
          </cell>
        </row>
        <row r="209">
          <cell r="J209">
            <v>0</v>
          </cell>
        </row>
        <row r="210">
          <cell r="J210">
            <v>0</v>
          </cell>
        </row>
        <row r="211"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</row>
        <row r="213">
          <cell r="J213">
            <v>0</v>
          </cell>
        </row>
        <row r="214">
          <cell r="J214">
            <v>0</v>
          </cell>
        </row>
        <row r="215">
          <cell r="J215">
            <v>0</v>
          </cell>
        </row>
        <row r="216"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</row>
        <row r="217">
          <cell r="J217">
            <v>0</v>
          </cell>
        </row>
        <row r="218">
          <cell r="J218">
            <v>0</v>
          </cell>
        </row>
        <row r="220"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J221">
            <v>0</v>
          </cell>
        </row>
        <row r="222">
          <cell r="J222">
            <v>0</v>
          </cell>
        </row>
        <row r="223">
          <cell r="J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5">
          <cell r="J225">
            <v>0</v>
          </cell>
        </row>
        <row r="226">
          <cell r="J226">
            <v>0</v>
          </cell>
        </row>
        <row r="227">
          <cell r="J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J229">
            <v>0</v>
          </cell>
        </row>
        <row r="230">
          <cell r="J230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J233">
            <v>0</v>
          </cell>
        </row>
        <row r="234">
          <cell r="J234">
            <v>0</v>
          </cell>
        </row>
        <row r="235">
          <cell r="J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J237">
            <v>0</v>
          </cell>
        </row>
        <row r="238">
          <cell r="J238">
            <v>0</v>
          </cell>
        </row>
        <row r="239">
          <cell r="J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J241">
            <v>0</v>
          </cell>
        </row>
        <row r="242">
          <cell r="J242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J245">
            <v>0</v>
          </cell>
        </row>
        <row r="246">
          <cell r="J246">
            <v>0</v>
          </cell>
        </row>
        <row r="247">
          <cell r="J247">
            <v>0</v>
          </cell>
        </row>
        <row r="248"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J249">
            <v>0</v>
          </cell>
        </row>
        <row r="250">
          <cell r="J250">
            <v>0</v>
          </cell>
        </row>
        <row r="251">
          <cell r="J251">
            <v>0</v>
          </cell>
        </row>
        <row r="252"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J253">
            <v>0</v>
          </cell>
        </row>
        <row r="254">
          <cell r="J254">
            <v>0</v>
          </cell>
        </row>
        <row r="259">
          <cell r="J259">
            <v>0</v>
          </cell>
        </row>
        <row r="260">
          <cell r="J260">
            <v>0</v>
          </cell>
        </row>
        <row r="261">
          <cell r="J261">
            <v>0</v>
          </cell>
        </row>
        <row r="262">
          <cell r="J262">
            <v>0</v>
          </cell>
        </row>
        <row r="263"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J264">
            <v>0</v>
          </cell>
        </row>
        <row r="266">
          <cell r="J266">
            <v>0</v>
          </cell>
        </row>
        <row r="267">
          <cell r="H267">
            <v>0</v>
          </cell>
        </row>
        <row r="268"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J269">
            <v>0</v>
          </cell>
        </row>
        <row r="270">
          <cell r="J270">
            <v>0</v>
          </cell>
        </row>
        <row r="271">
          <cell r="E271">
            <v>0</v>
          </cell>
          <cell r="J271">
            <v>0</v>
          </cell>
        </row>
        <row r="272">
          <cell r="J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J274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C8BEB-5CA1-46B4-BDF8-FF795F59E58D}">
  <sheetPr>
    <tabColor rgb="FFFFFF00"/>
  </sheetPr>
  <dimension ref="A1:L281"/>
  <sheetViews>
    <sheetView tabSelected="1" view="pageLayout" topLeftCell="E34" zoomScaleNormal="100" zoomScaleSheetLayoutView="85" workbookViewId="0">
      <selection activeCell="E282" sqref="A282:XFD585"/>
    </sheetView>
  </sheetViews>
  <sheetFormatPr defaultRowHeight="12.75"/>
  <cols>
    <col min="1" max="1" width="5.140625" style="1" customWidth="1"/>
    <col min="2" max="2" width="55.28515625" style="145" customWidth="1"/>
    <col min="3" max="3" width="8.140625" style="1" customWidth="1"/>
    <col min="4" max="4" width="7" style="1" hidden="1" customWidth="1"/>
    <col min="5" max="5" width="10.7109375" style="1" customWidth="1"/>
    <col min="6" max="6" width="13.5703125" style="1" customWidth="1"/>
    <col min="7" max="7" width="13" style="1" customWidth="1"/>
    <col min="8" max="8" width="13.140625" style="1" customWidth="1"/>
    <col min="9" max="9" width="13.28515625" style="1" customWidth="1"/>
    <col min="10" max="10" width="11.7109375" style="1" customWidth="1"/>
    <col min="11" max="11" width="8.140625" style="1" customWidth="1"/>
    <col min="12" max="12" width="12.42578125" style="1" customWidth="1"/>
    <col min="13" max="180" width="9.140625" style="1"/>
    <col min="181" max="181" width="5.140625" style="1" customWidth="1"/>
    <col min="182" max="182" width="55.28515625" style="1" customWidth="1"/>
    <col min="183" max="183" width="8.140625" style="1" customWidth="1"/>
    <col min="184" max="184" width="7" style="1" customWidth="1"/>
    <col min="185" max="185" width="10.7109375" style="1" customWidth="1"/>
    <col min="186" max="186" width="13.5703125" style="1" customWidth="1"/>
    <col min="187" max="187" width="13" style="1" customWidth="1"/>
    <col min="188" max="188" width="13.140625" style="1" customWidth="1"/>
    <col min="189" max="189" width="13.28515625" style="1" customWidth="1"/>
    <col min="190" max="190" width="11.7109375" style="1" customWidth="1"/>
    <col min="191" max="191" width="8.140625" style="1" customWidth="1"/>
    <col min="192" max="192" width="12.42578125" style="1" customWidth="1"/>
    <col min="193" max="436" width="9.140625" style="1"/>
    <col min="437" max="437" width="5.140625" style="1" customWidth="1"/>
    <col min="438" max="438" width="55.28515625" style="1" customWidth="1"/>
    <col min="439" max="439" width="8.140625" style="1" customWidth="1"/>
    <col min="440" max="440" width="7" style="1" customWidth="1"/>
    <col min="441" max="441" width="10.7109375" style="1" customWidth="1"/>
    <col min="442" max="442" width="13.5703125" style="1" customWidth="1"/>
    <col min="443" max="443" width="13" style="1" customWidth="1"/>
    <col min="444" max="444" width="13.140625" style="1" customWidth="1"/>
    <col min="445" max="445" width="13.28515625" style="1" customWidth="1"/>
    <col min="446" max="446" width="11.7109375" style="1" customWidth="1"/>
    <col min="447" max="447" width="8.140625" style="1" customWidth="1"/>
    <col min="448" max="448" width="12.42578125" style="1" customWidth="1"/>
    <col min="449" max="692" width="9.140625" style="1"/>
    <col min="693" max="693" width="5.140625" style="1" customWidth="1"/>
    <col min="694" max="694" width="55.28515625" style="1" customWidth="1"/>
    <col min="695" max="695" width="8.140625" style="1" customWidth="1"/>
    <col min="696" max="696" width="7" style="1" customWidth="1"/>
    <col min="697" max="697" width="10.7109375" style="1" customWidth="1"/>
    <col min="698" max="698" width="13.5703125" style="1" customWidth="1"/>
    <col min="699" max="699" width="13" style="1" customWidth="1"/>
    <col min="700" max="700" width="13.140625" style="1" customWidth="1"/>
    <col min="701" max="701" width="13.28515625" style="1" customWidth="1"/>
    <col min="702" max="702" width="11.7109375" style="1" customWidth="1"/>
    <col min="703" max="703" width="8.140625" style="1" customWidth="1"/>
    <col min="704" max="704" width="12.42578125" style="1" customWidth="1"/>
    <col min="705" max="948" width="9.140625" style="1"/>
    <col min="949" max="949" width="5.140625" style="1" customWidth="1"/>
    <col min="950" max="950" width="55.28515625" style="1" customWidth="1"/>
    <col min="951" max="951" width="8.140625" style="1" customWidth="1"/>
    <col min="952" max="952" width="7" style="1" customWidth="1"/>
    <col min="953" max="953" width="10.7109375" style="1" customWidth="1"/>
    <col min="954" max="954" width="13.5703125" style="1" customWidth="1"/>
    <col min="955" max="955" width="13" style="1" customWidth="1"/>
    <col min="956" max="956" width="13.140625" style="1" customWidth="1"/>
    <col min="957" max="957" width="13.28515625" style="1" customWidth="1"/>
    <col min="958" max="958" width="11.7109375" style="1" customWidth="1"/>
    <col min="959" max="959" width="8.140625" style="1" customWidth="1"/>
    <col min="960" max="960" width="12.42578125" style="1" customWidth="1"/>
    <col min="961" max="1204" width="9.140625" style="1"/>
    <col min="1205" max="1205" width="5.140625" style="1" customWidth="1"/>
    <col min="1206" max="1206" width="55.28515625" style="1" customWidth="1"/>
    <col min="1207" max="1207" width="8.140625" style="1" customWidth="1"/>
    <col min="1208" max="1208" width="7" style="1" customWidth="1"/>
    <col min="1209" max="1209" width="10.7109375" style="1" customWidth="1"/>
    <col min="1210" max="1210" width="13.5703125" style="1" customWidth="1"/>
    <col min="1211" max="1211" width="13" style="1" customWidth="1"/>
    <col min="1212" max="1212" width="13.140625" style="1" customWidth="1"/>
    <col min="1213" max="1213" width="13.28515625" style="1" customWidth="1"/>
    <col min="1214" max="1214" width="11.7109375" style="1" customWidth="1"/>
    <col min="1215" max="1215" width="8.140625" style="1" customWidth="1"/>
    <col min="1216" max="1216" width="12.42578125" style="1" customWidth="1"/>
    <col min="1217" max="1460" width="9.140625" style="1"/>
    <col min="1461" max="1461" width="5.140625" style="1" customWidth="1"/>
    <col min="1462" max="1462" width="55.28515625" style="1" customWidth="1"/>
    <col min="1463" max="1463" width="8.140625" style="1" customWidth="1"/>
    <col min="1464" max="1464" width="7" style="1" customWidth="1"/>
    <col min="1465" max="1465" width="10.7109375" style="1" customWidth="1"/>
    <col min="1466" max="1466" width="13.5703125" style="1" customWidth="1"/>
    <col min="1467" max="1467" width="13" style="1" customWidth="1"/>
    <col min="1468" max="1468" width="13.140625" style="1" customWidth="1"/>
    <col min="1469" max="1469" width="13.28515625" style="1" customWidth="1"/>
    <col min="1470" max="1470" width="11.7109375" style="1" customWidth="1"/>
    <col min="1471" max="1471" width="8.140625" style="1" customWidth="1"/>
    <col min="1472" max="1472" width="12.42578125" style="1" customWidth="1"/>
    <col min="1473" max="1716" width="9.140625" style="1"/>
    <col min="1717" max="1717" width="5.140625" style="1" customWidth="1"/>
    <col min="1718" max="1718" width="55.28515625" style="1" customWidth="1"/>
    <col min="1719" max="1719" width="8.140625" style="1" customWidth="1"/>
    <col min="1720" max="1720" width="7" style="1" customWidth="1"/>
    <col min="1721" max="1721" width="10.7109375" style="1" customWidth="1"/>
    <col min="1722" max="1722" width="13.5703125" style="1" customWidth="1"/>
    <col min="1723" max="1723" width="13" style="1" customWidth="1"/>
    <col min="1724" max="1724" width="13.140625" style="1" customWidth="1"/>
    <col min="1725" max="1725" width="13.28515625" style="1" customWidth="1"/>
    <col min="1726" max="1726" width="11.7109375" style="1" customWidth="1"/>
    <col min="1727" max="1727" width="8.140625" style="1" customWidth="1"/>
    <col min="1728" max="1728" width="12.42578125" style="1" customWidth="1"/>
    <col min="1729" max="1972" width="9.140625" style="1"/>
    <col min="1973" max="1973" width="5.140625" style="1" customWidth="1"/>
    <col min="1974" max="1974" width="55.28515625" style="1" customWidth="1"/>
    <col min="1975" max="1975" width="8.140625" style="1" customWidth="1"/>
    <col min="1976" max="1976" width="7" style="1" customWidth="1"/>
    <col min="1977" max="1977" width="10.7109375" style="1" customWidth="1"/>
    <col min="1978" max="1978" width="13.5703125" style="1" customWidth="1"/>
    <col min="1979" max="1979" width="13" style="1" customWidth="1"/>
    <col min="1980" max="1980" width="13.140625" style="1" customWidth="1"/>
    <col min="1981" max="1981" width="13.28515625" style="1" customWidth="1"/>
    <col min="1982" max="1982" width="11.7109375" style="1" customWidth="1"/>
    <col min="1983" max="1983" width="8.140625" style="1" customWidth="1"/>
    <col min="1984" max="1984" width="12.42578125" style="1" customWidth="1"/>
    <col min="1985" max="2228" width="9.140625" style="1"/>
    <col min="2229" max="2229" width="5.140625" style="1" customWidth="1"/>
    <col min="2230" max="2230" width="55.28515625" style="1" customWidth="1"/>
    <col min="2231" max="2231" width="8.140625" style="1" customWidth="1"/>
    <col min="2232" max="2232" width="7" style="1" customWidth="1"/>
    <col min="2233" max="2233" width="10.7109375" style="1" customWidth="1"/>
    <col min="2234" max="2234" width="13.5703125" style="1" customWidth="1"/>
    <col min="2235" max="2235" width="13" style="1" customWidth="1"/>
    <col min="2236" max="2236" width="13.140625" style="1" customWidth="1"/>
    <col min="2237" max="2237" width="13.28515625" style="1" customWidth="1"/>
    <col min="2238" max="2238" width="11.7109375" style="1" customWidth="1"/>
    <col min="2239" max="2239" width="8.140625" style="1" customWidth="1"/>
    <col min="2240" max="2240" width="12.42578125" style="1" customWidth="1"/>
    <col min="2241" max="2484" width="9.140625" style="1"/>
    <col min="2485" max="2485" width="5.140625" style="1" customWidth="1"/>
    <col min="2486" max="2486" width="55.28515625" style="1" customWidth="1"/>
    <col min="2487" max="2487" width="8.140625" style="1" customWidth="1"/>
    <col min="2488" max="2488" width="7" style="1" customWidth="1"/>
    <col min="2489" max="2489" width="10.7109375" style="1" customWidth="1"/>
    <col min="2490" max="2490" width="13.5703125" style="1" customWidth="1"/>
    <col min="2491" max="2491" width="13" style="1" customWidth="1"/>
    <col min="2492" max="2492" width="13.140625" style="1" customWidth="1"/>
    <col min="2493" max="2493" width="13.28515625" style="1" customWidth="1"/>
    <col min="2494" max="2494" width="11.7109375" style="1" customWidth="1"/>
    <col min="2495" max="2495" width="8.140625" style="1" customWidth="1"/>
    <col min="2496" max="2496" width="12.42578125" style="1" customWidth="1"/>
    <col min="2497" max="2740" width="9.140625" style="1"/>
    <col min="2741" max="2741" width="5.140625" style="1" customWidth="1"/>
    <col min="2742" max="2742" width="55.28515625" style="1" customWidth="1"/>
    <col min="2743" max="2743" width="8.140625" style="1" customWidth="1"/>
    <col min="2744" max="2744" width="7" style="1" customWidth="1"/>
    <col min="2745" max="2745" width="10.7109375" style="1" customWidth="1"/>
    <col min="2746" max="2746" width="13.5703125" style="1" customWidth="1"/>
    <col min="2747" max="2747" width="13" style="1" customWidth="1"/>
    <col min="2748" max="2748" width="13.140625" style="1" customWidth="1"/>
    <col min="2749" max="2749" width="13.28515625" style="1" customWidth="1"/>
    <col min="2750" max="2750" width="11.7109375" style="1" customWidth="1"/>
    <col min="2751" max="2751" width="8.140625" style="1" customWidth="1"/>
    <col min="2752" max="2752" width="12.42578125" style="1" customWidth="1"/>
    <col min="2753" max="2996" width="9.140625" style="1"/>
    <col min="2997" max="2997" width="5.140625" style="1" customWidth="1"/>
    <col min="2998" max="2998" width="55.28515625" style="1" customWidth="1"/>
    <col min="2999" max="2999" width="8.140625" style="1" customWidth="1"/>
    <col min="3000" max="3000" width="7" style="1" customWidth="1"/>
    <col min="3001" max="3001" width="10.7109375" style="1" customWidth="1"/>
    <col min="3002" max="3002" width="13.5703125" style="1" customWidth="1"/>
    <col min="3003" max="3003" width="13" style="1" customWidth="1"/>
    <col min="3004" max="3004" width="13.140625" style="1" customWidth="1"/>
    <col min="3005" max="3005" width="13.28515625" style="1" customWidth="1"/>
    <col min="3006" max="3006" width="11.7109375" style="1" customWidth="1"/>
    <col min="3007" max="3007" width="8.140625" style="1" customWidth="1"/>
    <col min="3008" max="3008" width="12.42578125" style="1" customWidth="1"/>
    <col min="3009" max="3252" width="9.140625" style="1"/>
    <col min="3253" max="3253" width="5.140625" style="1" customWidth="1"/>
    <col min="3254" max="3254" width="55.28515625" style="1" customWidth="1"/>
    <col min="3255" max="3255" width="8.140625" style="1" customWidth="1"/>
    <col min="3256" max="3256" width="7" style="1" customWidth="1"/>
    <col min="3257" max="3257" width="10.7109375" style="1" customWidth="1"/>
    <col min="3258" max="3258" width="13.5703125" style="1" customWidth="1"/>
    <col min="3259" max="3259" width="13" style="1" customWidth="1"/>
    <col min="3260" max="3260" width="13.140625" style="1" customWidth="1"/>
    <col min="3261" max="3261" width="13.28515625" style="1" customWidth="1"/>
    <col min="3262" max="3262" width="11.7109375" style="1" customWidth="1"/>
    <col min="3263" max="3263" width="8.140625" style="1" customWidth="1"/>
    <col min="3264" max="3264" width="12.42578125" style="1" customWidth="1"/>
    <col min="3265" max="3508" width="9.140625" style="1"/>
    <col min="3509" max="3509" width="5.140625" style="1" customWidth="1"/>
    <col min="3510" max="3510" width="55.28515625" style="1" customWidth="1"/>
    <col min="3511" max="3511" width="8.140625" style="1" customWidth="1"/>
    <col min="3512" max="3512" width="7" style="1" customWidth="1"/>
    <col min="3513" max="3513" width="10.7109375" style="1" customWidth="1"/>
    <col min="3514" max="3514" width="13.5703125" style="1" customWidth="1"/>
    <col min="3515" max="3515" width="13" style="1" customWidth="1"/>
    <col min="3516" max="3516" width="13.140625" style="1" customWidth="1"/>
    <col min="3517" max="3517" width="13.28515625" style="1" customWidth="1"/>
    <col min="3518" max="3518" width="11.7109375" style="1" customWidth="1"/>
    <col min="3519" max="3519" width="8.140625" style="1" customWidth="1"/>
    <col min="3520" max="3520" width="12.42578125" style="1" customWidth="1"/>
    <col min="3521" max="3764" width="9.140625" style="1"/>
    <col min="3765" max="3765" width="5.140625" style="1" customWidth="1"/>
    <col min="3766" max="3766" width="55.28515625" style="1" customWidth="1"/>
    <col min="3767" max="3767" width="8.140625" style="1" customWidth="1"/>
    <col min="3768" max="3768" width="7" style="1" customWidth="1"/>
    <col min="3769" max="3769" width="10.7109375" style="1" customWidth="1"/>
    <col min="3770" max="3770" width="13.5703125" style="1" customWidth="1"/>
    <col min="3771" max="3771" width="13" style="1" customWidth="1"/>
    <col min="3772" max="3772" width="13.140625" style="1" customWidth="1"/>
    <col min="3773" max="3773" width="13.28515625" style="1" customWidth="1"/>
    <col min="3774" max="3774" width="11.7109375" style="1" customWidth="1"/>
    <col min="3775" max="3775" width="8.140625" style="1" customWidth="1"/>
    <col min="3776" max="3776" width="12.42578125" style="1" customWidth="1"/>
    <col min="3777" max="4020" width="9.140625" style="1"/>
    <col min="4021" max="4021" width="5.140625" style="1" customWidth="1"/>
    <col min="4022" max="4022" width="55.28515625" style="1" customWidth="1"/>
    <col min="4023" max="4023" width="8.140625" style="1" customWidth="1"/>
    <col min="4024" max="4024" width="7" style="1" customWidth="1"/>
    <col min="4025" max="4025" width="10.7109375" style="1" customWidth="1"/>
    <col min="4026" max="4026" width="13.5703125" style="1" customWidth="1"/>
    <col min="4027" max="4027" width="13" style="1" customWidth="1"/>
    <col min="4028" max="4028" width="13.140625" style="1" customWidth="1"/>
    <col min="4029" max="4029" width="13.28515625" style="1" customWidth="1"/>
    <col min="4030" max="4030" width="11.7109375" style="1" customWidth="1"/>
    <col min="4031" max="4031" width="8.140625" style="1" customWidth="1"/>
    <col min="4032" max="4032" width="12.42578125" style="1" customWidth="1"/>
    <col min="4033" max="4276" width="9.140625" style="1"/>
    <col min="4277" max="4277" width="5.140625" style="1" customWidth="1"/>
    <col min="4278" max="4278" width="55.28515625" style="1" customWidth="1"/>
    <col min="4279" max="4279" width="8.140625" style="1" customWidth="1"/>
    <col min="4280" max="4280" width="7" style="1" customWidth="1"/>
    <col min="4281" max="4281" width="10.7109375" style="1" customWidth="1"/>
    <col min="4282" max="4282" width="13.5703125" style="1" customWidth="1"/>
    <col min="4283" max="4283" width="13" style="1" customWidth="1"/>
    <col min="4284" max="4284" width="13.140625" style="1" customWidth="1"/>
    <col min="4285" max="4285" width="13.28515625" style="1" customWidth="1"/>
    <col min="4286" max="4286" width="11.7109375" style="1" customWidth="1"/>
    <col min="4287" max="4287" width="8.140625" style="1" customWidth="1"/>
    <col min="4288" max="4288" width="12.42578125" style="1" customWidth="1"/>
    <col min="4289" max="4532" width="9.140625" style="1"/>
    <col min="4533" max="4533" width="5.140625" style="1" customWidth="1"/>
    <col min="4534" max="4534" width="55.28515625" style="1" customWidth="1"/>
    <col min="4535" max="4535" width="8.140625" style="1" customWidth="1"/>
    <col min="4536" max="4536" width="7" style="1" customWidth="1"/>
    <col min="4537" max="4537" width="10.7109375" style="1" customWidth="1"/>
    <col min="4538" max="4538" width="13.5703125" style="1" customWidth="1"/>
    <col min="4539" max="4539" width="13" style="1" customWidth="1"/>
    <col min="4540" max="4540" width="13.140625" style="1" customWidth="1"/>
    <col min="4541" max="4541" width="13.28515625" style="1" customWidth="1"/>
    <col min="4542" max="4542" width="11.7109375" style="1" customWidth="1"/>
    <col min="4543" max="4543" width="8.140625" style="1" customWidth="1"/>
    <col min="4544" max="4544" width="12.42578125" style="1" customWidth="1"/>
    <col min="4545" max="4788" width="9.140625" style="1"/>
    <col min="4789" max="4789" width="5.140625" style="1" customWidth="1"/>
    <col min="4790" max="4790" width="55.28515625" style="1" customWidth="1"/>
    <col min="4791" max="4791" width="8.140625" style="1" customWidth="1"/>
    <col min="4792" max="4792" width="7" style="1" customWidth="1"/>
    <col min="4793" max="4793" width="10.7109375" style="1" customWidth="1"/>
    <col min="4794" max="4794" width="13.5703125" style="1" customWidth="1"/>
    <col min="4795" max="4795" width="13" style="1" customWidth="1"/>
    <col min="4796" max="4796" width="13.140625" style="1" customWidth="1"/>
    <col min="4797" max="4797" width="13.28515625" style="1" customWidth="1"/>
    <col min="4798" max="4798" width="11.7109375" style="1" customWidth="1"/>
    <col min="4799" max="4799" width="8.140625" style="1" customWidth="1"/>
    <col min="4800" max="4800" width="12.42578125" style="1" customWidth="1"/>
    <col min="4801" max="5044" width="9.140625" style="1"/>
    <col min="5045" max="5045" width="5.140625" style="1" customWidth="1"/>
    <col min="5046" max="5046" width="55.28515625" style="1" customWidth="1"/>
    <col min="5047" max="5047" width="8.140625" style="1" customWidth="1"/>
    <col min="5048" max="5048" width="7" style="1" customWidth="1"/>
    <col min="5049" max="5049" width="10.7109375" style="1" customWidth="1"/>
    <col min="5050" max="5050" width="13.5703125" style="1" customWidth="1"/>
    <col min="5051" max="5051" width="13" style="1" customWidth="1"/>
    <col min="5052" max="5052" width="13.140625" style="1" customWidth="1"/>
    <col min="5053" max="5053" width="13.28515625" style="1" customWidth="1"/>
    <col min="5054" max="5054" width="11.7109375" style="1" customWidth="1"/>
    <col min="5055" max="5055" width="8.140625" style="1" customWidth="1"/>
    <col min="5056" max="5056" width="12.42578125" style="1" customWidth="1"/>
    <col min="5057" max="5300" width="9.140625" style="1"/>
    <col min="5301" max="5301" width="5.140625" style="1" customWidth="1"/>
    <col min="5302" max="5302" width="55.28515625" style="1" customWidth="1"/>
    <col min="5303" max="5303" width="8.140625" style="1" customWidth="1"/>
    <col min="5304" max="5304" width="7" style="1" customWidth="1"/>
    <col min="5305" max="5305" width="10.7109375" style="1" customWidth="1"/>
    <col min="5306" max="5306" width="13.5703125" style="1" customWidth="1"/>
    <col min="5307" max="5307" width="13" style="1" customWidth="1"/>
    <col min="5308" max="5308" width="13.140625" style="1" customWidth="1"/>
    <col min="5309" max="5309" width="13.28515625" style="1" customWidth="1"/>
    <col min="5310" max="5310" width="11.7109375" style="1" customWidth="1"/>
    <col min="5311" max="5311" width="8.140625" style="1" customWidth="1"/>
    <col min="5312" max="5312" width="12.42578125" style="1" customWidth="1"/>
    <col min="5313" max="5556" width="9.140625" style="1"/>
    <col min="5557" max="5557" width="5.140625" style="1" customWidth="1"/>
    <col min="5558" max="5558" width="55.28515625" style="1" customWidth="1"/>
    <col min="5559" max="5559" width="8.140625" style="1" customWidth="1"/>
    <col min="5560" max="5560" width="7" style="1" customWidth="1"/>
    <col min="5561" max="5561" width="10.7109375" style="1" customWidth="1"/>
    <col min="5562" max="5562" width="13.5703125" style="1" customWidth="1"/>
    <col min="5563" max="5563" width="13" style="1" customWidth="1"/>
    <col min="5564" max="5564" width="13.140625" style="1" customWidth="1"/>
    <col min="5565" max="5565" width="13.28515625" style="1" customWidth="1"/>
    <col min="5566" max="5566" width="11.7109375" style="1" customWidth="1"/>
    <col min="5567" max="5567" width="8.140625" style="1" customWidth="1"/>
    <col min="5568" max="5568" width="12.42578125" style="1" customWidth="1"/>
    <col min="5569" max="5812" width="9.140625" style="1"/>
    <col min="5813" max="5813" width="5.140625" style="1" customWidth="1"/>
    <col min="5814" max="5814" width="55.28515625" style="1" customWidth="1"/>
    <col min="5815" max="5815" width="8.140625" style="1" customWidth="1"/>
    <col min="5816" max="5816" width="7" style="1" customWidth="1"/>
    <col min="5817" max="5817" width="10.7109375" style="1" customWidth="1"/>
    <col min="5818" max="5818" width="13.5703125" style="1" customWidth="1"/>
    <col min="5819" max="5819" width="13" style="1" customWidth="1"/>
    <col min="5820" max="5820" width="13.140625" style="1" customWidth="1"/>
    <col min="5821" max="5821" width="13.28515625" style="1" customWidth="1"/>
    <col min="5822" max="5822" width="11.7109375" style="1" customWidth="1"/>
    <col min="5823" max="5823" width="8.140625" style="1" customWidth="1"/>
    <col min="5824" max="5824" width="12.42578125" style="1" customWidth="1"/>
    <col min="5825" max="6068" width="9.140625" style="1"/>
    <col min="6069" max="6069" width="5.140625" style="1" customWidth="1"/>
    <col min="6070" max="6070" width="55.28515625" style="1" customWidth="1"/>
    <col min="6071" max="6071" width="8.140625" style="1" customWidth="1"/>
    <col min="6072" max="6072" width="7" style="1" customWidth="1"/>
    <col min="6073" max="6073" width="10.7109375" style="1" customWidth="1"/>
    <col min="6074" max="6074" width="13.5703125" style="1" customWidth="1"/>
    <col min="6075" max="6075" width="13" style="1" customWidth="1"/>
    <col min="6076" max="6076" width="13.140625" style="1" customWidth="1"/>
    <col min="6077" max="6077" width="13.28515625" style="1" customWidth="1"/>
    <col min="6078" max="6078" width="11.7109375" style="1" customWidth="1"/>
    <col min="6079" max="6079" width="8.140625" style="1" customWidth="1"/>
    <col min="6080" max="6080" width="12.42578125" style="1" customWidth="1"/>
    <col min="6081" max="6324" width="9.140625" style="1"/>
    <col min="6325" max="6325" width="5.140625" style="1" customWidth="1"/>
    <col min="6326" max="6326" width="55.28515625" style="1" customWidth="1"/>
    <col min="6327" max="6327" width="8.140625" style="1" customWidth="1"/>
    <col min="6328" max="6328" width="7" style="1" customWidth="1"/>
    <col min="6329" max="6329" width="10.7109375" style="1" customWidth="1"/>
    <col min="6330" max="6330" width="13.5703125" style="1" customWidth="1"/>
    <col min="6331" max="6331" width="13" style="1" customWidth="1"/>
    <col min="6332" max="6332" width="13.140625" style="1" customWidth="1"/>
    <col min="6333" max="6333" width="13.28515625" style="1" customWidth="1"/>
    <col min="6334" max="6334" width="11.7109375" style="1" customWidth="1"/>
    <col min="6335" max="6335" width="8.140625" style="1" customWidth="1"/>
    <col min="6336" max="6336" width="12.42578125" style="1" customWidth="1"/>
    <col min="6337" max="6580" width="9.140625" style="1"/>
    <col min="6581" max="6581" width="5.140625" style="1" customWidth="1"/>
    <col min="6582" max="6582" width="55.28515625" style="1" customWidth="1"/>
    <col min="6583" max="6583" width="8.140625" style="1" customWidth="1"/>
    <col min="6584" max="6584" width="7" style="1" customWidth="1"/>
    <col min="6585" max="6585" width="10.7109375" style="1" customWidth="1"/>
    <col min="6586" max="6586" width="13.5703125" style="1" customWidth="1"/>
    <col min="6587" max="6587" width="13" style="1" customWidth="1"/>
    <col min="6588" max="6588" width="13.140625" style="1" customWidth="1"/>
    <col min="6589" max="6589" width="13.28515625" style="1" customWidth="1"/>
    <col min="6590" max="6590" width="11.7109375" style="1" customWidth="1"/>
    <col min="6591" max="6591" width="8.140625" style="1" customWidth="1"/>
    <col min="6592" max="6592" width="12.42578125" style="1" customWidth="1"/>
    <col min="6593" max="6836" width="9.140625" style="1"/>
    <col min="6837" max="6837" width="5.140625" style="1" customWidth="1"/>
    <col min="6838" max="6838" width="55.28515625" style="1" customWidth="1"/>
    <col min="6839" max="6839" width="8.140625" style="1" customWidth="1"/>
    <col min="6840" max="6840" width="7" style="1" customWidth="1"/>
    <col min="6841" max="6841" width="10.7109375" style="1" customWidth="1"/>
    <col min="6842" max="6842" width="13.5703125" style="1" customWidth="1"/>
    <col min="6843" max="6843" width="13" style="1" customWidth="1"/>
    <col min="6844" max="6844" width="13.140625" style="1" customWidth="1"/>
    <col min="6845" max="6845" width="13.28515625" style="1" customWidth="1"/>
    <col min="6846" max="6846" width="11.7109375" style="1" customWidth="1"/>
    <col min="6847" max="6847" width="8.140625" style="1" customWidth="1"/>
    <col min="6848" max="6848" width="12.42578125" style="1" customWidth="1"/>
    <col min="6849" max="7092" width="9.140625" style="1"/>
    <col min="7093" max="7093" width="5.140625" style="1" customWidth="1"/>
    <col min="7094" max="7094" width="55.28515625" style="1" customWidth="1"/>
    <col min="7095" max="7095" width="8.140625" style="1" customWidth="1"/>
    <col min="7096" max="7096" width="7" style="1" customWidth="1"/>
    <col min="7097" max="7097" width="10.7109375" style="1" customWidth="1"/>
    <col min="7098" max="7098" width="13.5703125" style="1" customWidth="1"/>
    <col min="7099" max="7099" width="13" style="1" customWidth="1"/>
    <col min="7100" max="7100" width="13.140625" style="1" customWidth="1"/>
    <col min="7101" max="7101" width="13.28515625" style="1" customWidth="1"/>
    <col min="7102" max="7102" width="11.7109375" style="1" customWidth="1"/>
    <col min="7103" max="7103" width="8.140625" style="1" customWidth="1"/>
    <col min="7104" max="7104" width="12.42578125" style="1" customWidth="1"/>
    <col min="7105" max="7348" width="9.140625" style="1"/>
    <col min="7349" max="7349" width="5.140625" style="1" customWidth="1"/>
    <col min="7350" max="7350" width="55.28515625" style="1" customWidth="1"/>
    <col min="7351" max="7351" width="8.140625" style="1" customWidth="1"/>
    <col min="7352" max="7352" width="7" style="1" customWidth="1"/>
    <col min="7353" max="7353" width="10.7109375" style="1" customWidth="1"/>
    <col min="7354" max="7354" width="13.5703125" style="1" customWidth="1"/>
    <col min="7355" max="7355" width="13" style="1" customWidth="1"/>
    <col min="7356" max="7356" width="13.140625" style="1" customWidth="1"/>
    <col min="7357" max="7357" width="13.28515625" style="1" customWidth="1"/>
    <col min="7358" max="7358" width="11.7109375" style="1" customWidth="1"/>
    <col min="7359" max="7359" width="8.140625" style="1" customWidth="1"/>
    <col min="7360" max="7360" width="12.42578125" style="1" customWidth="1"/>
    <col min="7361" max="7604" width="9.140625" style="1"/>
    <col min="7605" max="7605" width="5.140625" style="1" customWidth="1"/>
    <col min="7606" max="7606" width="55.28515625" style="1" customWidth="1"/>
    <col min="7607" max="7607" width="8.140625" style="1" customWidth="1"/>
    <col min="7608" max="7608" width="7" style="1" customWidth="1"/>
    <col min="7609" max="7609" width="10.7109375" style="1" customWidth="1"/>
    <col min="7610" max="7610" width="13.5703125" style="1" customWidth="1"/>
    <col min="7611" max="7611" width="13" style="1" customWidth="1"/>
    <col min="7612" max="7612" width="13.140625" style="1" customWidth="1"/>
    <col min="7613" max="7613" width="13.28515625" style="1" customWidth="1"/>
    <col min="7614" max="7614" width="11.7109375" style="1" customWidth="1"/>
    <col min="7615" max="7615" width="8.140625" style="1" customWidth="1"/>
    <col min="7616" max="7616" width="12.42578125" style="1" customWidth="1"/>
    <col min="7617" max="7860" width="9.140625" style="1"/>
    <col min="7861" max="7861" width="5.140625" style="1" customWidth="1"/>
    <col min="7862" max="7862" width="55.28515625" style="1" customWidth="1"/>
    <col min="7863" max="7863" width="8.140625" style="1" customWidth="1"/>
    <col min="7864" max="7864" width="7" style="1" customWidth="1"/>
    <col min="7865" max="7865" width="10.7109375" style="1" customWidth="1"/>
    <col min="7866" max="7866" width="13.5703125" style="1" customWidth="1"/>
    <col min="7867" max="7867" width="13" style="1" customWidth="1"/>
    <col min="7868" max="7868" width="13.140625" style="1" customWidth="1"/>
    <col min="7869" max="7869" width="13.28515625" style="1" customWidth="1"/>
    <col min="7870" max="7870" width="11.7109375" style="1" customWidth="1"/>
    <col min="7871" max="7871" width="8.140625" style="1" customWidth="1"/>
    <col min="7872" max="7872" width="12.42578125" style="1" customWidth="1"/>
    <col min="7873" max="8116" width="9.140625" style="1"/>
    <col min="8117" max="8117" width="5.140625" style="1" customWidth="1"/>
    <col min="8118" max="8118" width="55.28515625" style="1" customWidth="1"/>
    <col min="8119" max="8119" width="8.140625" style="1" customWidth="1"/>
    <col min="8120" max="8120" width="7" style="1" customWidth="1"/>
    <col min="8121" max="8121" width="10.7109375" style="1" customWidth="1"/>
    <col min="8122" max="8122" width="13.5703125" style="1" customWidth="1"/>
    <col min="8123" max="8123" width="13" style="1" customWidth="1"/>
    <col min="8124" max="8124" width="13.140625" style="1" customWidth="1"/>
    <col min="8125" max="8125" width="13.28515625" style="1" customWidth="1"/>
    <col min="8126" max="8126" width="11.7109375" style="1" customWidth="1"/>
    <col min="8127" max="8127" width="8.140625" style="1" customWidth="1"/>
    <col min="8128" max="8128" width="12.42578125" style="1" customWidth="1"/>
    <col min="8129" max="8372" width="9.140625" style="1"/>
    <col min="8373" max="8373" width="5.140625" style="1" customWidth="1"/>
    <col min="8374" max="8374" width="55.28515625" style="1" customWidth="1"/>
    <col min="8375" max="8375" width="8.140625" style="1" customWidth="1"/>
    <col min="8376" max="8376" width="7" style="1" customWidth="1"/>
    <col min="8377" max="8377" width="10.7109375" style="1" customWidth="1"/>
    <col min="8378" max="8378" width="13.5703125" style="1" customWidth="1"/>
    <col min="8379" max="8379" width="13" style="1" customWidth="1"/>
    <col min="8380" max="8380" width="13.140625" style="1" customWidth="1"/>
    <col min="8381" max="8381" width="13.28515625" style="1" customWidth="1"/>
    <col min="8382" max="8382" width="11.7109375" style="1" customWidth="1"/>
    <col min="8383" max="8383" width="8.140625" style="1" customWidth="1"/>
    <col min="8384" max="8384" width="12.42578125" style="1" customWidth="1"/>
    <col min="8385" max="8628" width="9.140625" style="1"/>
    <col min="8629" max="8629" width="5.140625" style="1" customWidth="1"/>
    <col min="8630" max="8630" width="55.28515625" style="1" customWidth="1"/>
    <col min="8631" max="8631" width="8.140625" style="1" customWidth="1"/>
    <col min="8632" max="8632" width="7" style="1" customWidth="1"/>
    <col min="8633" max="8633" width="10.7109375" style="1" customWidth="1"/>
    <col min="8634" max="8634" width="13.5703125" style="1" customWidth="1"/>
    <col min="8635" max="8635" width="13" style="1" customWidth="1"/>
    <col min="8636" max="8636" width="13.140625" style="1" customWidth="1"/>
    <col min="8637" max="8637" width="13.28515625" style="1" customWidth="1"/>
    <col min="8638" max="8638" width="11.7109375" style="1" customWidth="1"/>
    <col min="8639" max="8639" width="8.140625" style="1" customWidth="1"/>
    <col min="8640" max="8640" width="12.42578125" style="1" customWidth="1"/>
    <col min="8641" max="8884" width="9.140625" style="1"/>
    <col min="8885" max="8885" width="5.140625" style="1" customWidth="1"/>
    <col min="8886" max="8886" width="55.28515625" style="1" customWidth="1"/>
    <col min="8887" max="8887" width="8.140625" style="1" customWidth="1"/>
    <col min="8888" max="8888" width="7" style="1" customWidth="1"/>
    <col min="8889" max="8889" width="10.7109375" style="1" customWidth="1"/>
    <col min="8890" max="8890" width="13.5703125" style="1" customWidth="1"/>
    <col min="8891" max="8891" width="13" style="1" customWidth="1"/>
    <col min="8892" max="8892" width="13.140625" style="1" customWidth="1"/>
    <col min="8893" max="8893" width="13.28515625" style="1" customWidth="1"/>
    <col min="8894" max="8894" width="11.7109375" style="1" customWidth="1"/>
    <col min="8895" max="8895" width="8.140625" style="1" customWidth="1"/>
    <col min="8896" max="8896" width="12.42578125" style="1" customWidth="1"/>
    <col min="8897" max="9140" width="9.140625" style="1"/>
    <col min="9141" max="9141" width="5.140625" style="1" customWidth="1"/>
    <col min="9142" max="9142" width="55.28515625" style="1" customWidth="1"/>
    <col min="9143" max="9143" width="8.140625" style="1" customWidth="1"/>
    <col min="9144" max="9144" width="7" style="1" customWidth="1"/>
    <col min="9145" max="9145" width="10.7109375" style="1" customWidth="1"/>
    <col min="9146" max="9146" width="13.5703125" style="1" customWidth="1"/>
    <col min="9147" max="9147" width="13" style="1" customWidth="1"/>
    <col min="9148" max="9148" width="13.140625" style="1" customWidth="1"/>
    <col min="9149" max="9149" width="13.28515625" style="1" customWidth="1"/>
    <col min="9150" max="9150" width="11.7109375" style="1" customWidth="1"/>
    <col min="9151" max="9151" width="8.140625" style="1" customWidth="1"/>
    <col min="9152" max="9152" width="12.42578125" style="1" customWidth="1"/>
    <col min="9153" max="9396" width="9.140625" style="1"/>
    <col min="9397" max="9397" width="5.140625" style="1" customWidth="1"/>
    <col min="9398" max="9398" width="55.28515625" style="1" customWidth="1"/>
    <col min="9399" max="9399" width="8.140625" style="1" customWidth="1"/>
    <col min="9400" max="9400" width="7" style="1" customWidth="1"/>
    <col min="9401" max="9401" width="10.7109375" style="1" customWidth="1"/>
    <col min="9402" max="9402" width="13.5703125" style="1" customWidth="1"/>
    <col min="9403" max="9403" width="13" style="1" customWidth="1"/>
    <col min="9404" max="9404" width="13.140625" style="1" customWidth="1"/>
    <col min="9405" max="9405" width="13.28515625" style="1" customWidth="1"/>
    <col min="9406" max="9406" width="11.7109375" style="1" customWidth="1"/>
    <col min="9407" max="9407" width="8.140625" style="1" customWidth="1"/>
    <col min="9408" max="9408" width="12.42578125" style="1" customWidth="1"/>
    <col min="9409" max="9652" width="9.140625" style="1"/>
    <col min="9653" max="9653" width="5.140625" style="1" customWidth="1"/>
    <col min="9654" max="9654" width="55.28515625" style="1" customWidth="1"/>
    <col min="9655" max="9655" width="8.140625" style="1" customWidth="1"/>
    <col min="9656" max="9656" width="7" style="1" customWidth="1"/>
    <col min="9657" max="9657" width="10.7109375" style="1" customWidth="1"/>
    <col min="9658" max="9658" width="13.5703125" style="1" customWidth="1"/>
    <col min="9659" max="9659" width="13" style="1" customWidth="1"/>
    <col min="9660" max="9660" width="13.140625" style="1" customWidth="1"/>
    <col min="9661" max="9661" width="13.28515625" style="1" customWidth="1"/>
    <col min="9662" max="9662" width="11.7109375" style="1" customWidth="1"/>
    <col min="9663" max="9663" width="8.140625" style="1" customWidth="1"/>
    <col min="9664" max="9664" width="12.42578125" style="1" customWidth="1"/>
    <col min="9665" max="9908" width="9.140625" style="1"/>
    <col min="9909" max="9909" width="5.140625" style="1" customWidth="1"/>
    <col min="9910" max="9910" width="55.28515625" style="1" customWidth="1"/>
    <col min="9911" max="9911" width="8.140625" style="1" customWidth="1"/>
    <col min="9912" max="9912" width="7" style="1" customWidth="1"/>
    <col min="9913" max="9913" width="10.7109375" style="1" customWidth="1"/>
    <col min="9914" max="9914" width="13.5703125" style="1" customWidth="1"/>
    <col min="9915" max="9915" width="13" style="1" customWidth="1"/>
    <col min="9916" max="9916" width="13.140625" style="1" customWidth="1"/>
    <col min="9917" max="9917" width="13.28515625" style="1" customWidth="1"/>
    <col min="9918" max="9918" width="11.7109375" style="1" customWidth="1"/>
    <col min="9919" max="9919" width="8.140625" style="1" customWidth="1"/>
    <col min="9920" max="9920" width="12.42578125" style="1" customWidth="1"/>
    <col min="9921" max="10164" width="9.140625" style="1"/>
    <col min="10165" max="10165" width="5.140625" style="1" customWidth="1"/>
    <col min="10166" max="10166" width="55.28515625" style="1" customWidth="1"/>
    <col min="10167" max="10167" width="8.140625" style="1" customWidth="1"/>
    <col min="10168" max="10168" width="7" style="1" customWidth="1"/>
    <col min="10169" max="10169" width="10.7109375" style="1" customWidth="1"/>
    <col min="10170" max="10170" width="13.5703125" style="1" customWidth="1"/>
    <col min="10171" max="10171" width="13" style="1" customWidth="1"/>
    <col min="10172" max="10172" width="13.140625" style="1" customWidth="1"/>
    <col min="10173" max="10173" width="13.28515625" style="1" customWidth="1"/>
    <col min="10174" max="10174" width="11.7109375" style="1" customWidth="1"/>
    <col min="10175" max="10175" width="8.140625" style="1" customWidth="1"/>
    <col min="10176" max="10176" width="12.42578125" style="1" customWidth="1"/>
    <col min="10177" max="10420" width="9.140625" style="1"/>
    <col min="10421" max="10421" width="5.140625" style="1" customWidth="1"/>
    <col min="10422" max="10422" width="55.28515625" style="1" customWidth="1"/>
    <col min="10423" max="10423" width="8.140625" style="1" customWidth="1"/>
    <col min="10424" max="10424" width="7" style="1" customWidth="1"/>
    <col min="10425" max="10425" width="10.7109375" style="1" customWidth="1"/>
    <col min="10426" max="10426" width="13.5703125" style="1" customWidth="1"/>
    <col min="10427" max="10427" width="13" style="1" customWidth="1"/>
    <col min="10428" max="10428" width="13.140625" style="1" customWidth="1"/>
    <col min="10429" max="10429" width="13.28515625" style="1" customWidth="1"/>
    <col min="10430" max="10430" width="11.7109375" style="1" customWidth="1"/>
    <col min="10431" max="10431" width="8.140625" style="1" customWidth="1"/>
    <col min="10432" max="10432" width="12.42578125" style="1" customWidth="1"/>
    <col min="10433" max="10676" width="9.140625" style="1"/>
    <col min="10677" max="10677" width="5.140625" style="1" customWidth="1"/>
    <col min="10678" max="10678" width="55.28515625" style="1" customWidth="1"/>
    <col min="10679" max="10679" width="8.140625" style="1" customWidth="1"/>
    <col min="10680" max="10680" width="7" style="1" customWidth="1"/>
    <col min="10681" max="10681" width="10.7109375" style="1" customWidth="1"/>
    <col min="10682" max="10682" width="13.5703125" style="1" customWidth="1"/>
    <col min="10683" max="10683" width="13" style="1" customWidth="1"/>
    <col min="10684" max="10684" width="13.140625" style="1" customWidth="1"/>
    <col min="10685" max="10685" width="13.28515625" style="1" customWidth="1"/>
    <col min="10686" max="10686" width="11.7109375" style="1" customWidth="1"/>
    <col min="10687" max="10687" width="8.140625" style="1" customWidth="1"/>
    <col min="10688" max="10688" width="12.42578125" style="1" customWidth="1"/>
    <col min="10689" max="10932" width="9.140625" style="1"/>
    <col min="10933" max="10933" width="5.140625" style="1" customWidth="1"/>
    <col min="10934" max="10934" width="55.28515625" style="1" customWidth="1"/>
    <col min="10935" max="10935" width="8.140625" style="1" customWidth="1"/>
    <col min="10936" max="10936" width="7" style="1" customWidth="1"/>
    <col min="10937" max="10937" width="10.7109375" style="1" customWidth="1"/>
    <col min="10938" max="10938" width="13.5703125" style="1" customWidth="1"/>
    <col min="10939" max="10939" width="13" style="1" customWidth="1"/>
    <col min="10940" max="10940" width="13.140625" style="1" customWidth="1"/>
    <col min="10941" max="10941" width="13.28515625" style="1" customWidth="1"/>
    <col min="10942" max="10942" width="11.7109375" style="1" customWidth="1"/>
    <col min="10943" max="10943" width="8.140625" style="1" customWidth="1"/>
    <col min="10944" max="10944" width="12.42578125" style="1" customWidth="1"/>
    <col min="10945" max="11188" width="9.140625" style="1"/>
    <col min="11189" max="11189" width="5.140625" style="1" customWidth="1"/>
    <col min="11190" max="11190" width="55.28515625" style="1" customWidth="1"/>
    <col min="11191" max="11191" width="8.140625" style="1" customWidth="1"/>
    <col min="11192" max="11192" width="7" style="1" customWidth="1"/>
    <col min="11193" max="11193" width="10.7109375" style="1" customWidth="1"/>
    <col min="11194" max="11194" width="13.5703125" style="1" customWidth="1"/>
    <col min="11195" max="11195" width="13" style="1" customWidth="1"/>
    <col min="11196" max="11196" width="13.140625" style="1" customWidth="1"/>
    <col min="11197" max="11197" width="13.28515625" style="1" customWidth="1"/>
    <col min="11198" max="11198" width="11.7109375" style="1" customWidth="1"/>
    <col min="11199" max="11199" width="8.140625" style="1" customWidth="1"/>
    <col min="11200" max="11200" width="12.42578125" style="1" customWidth="1"/>
    <col min="11201" max="11444" width="9.140625" style="1"/>
    <col min="11445" max="11445" width="5.140625" style="1" customWidth="1"/>
    <col min="11446" max="11446" width="55.28515625" style="1" customWidth="1"/>
    <col min="11447" max="11447" width="8.140625" style="1" customWidth="1"/>
    <col min="11448" max="11448" width="7" style="1" customWidth="1"/>
    <col min="11449" max="11449" width="10.7109375" style="1" customWidth="1"/>
    <col min="11450" max="11450" width="13.5703125" style="1" customWidth="1"/>
    <col min="11451" max="11451" width="13" style="1" customWidth="1"/>
    <col min="11452" max="11452" width="13.140625" style="1" customWidth="1"/>
    <col min="11453" max="11453" width="13.28515625" style="1" customWidth="1"/>
    <col min="11454" max="11454" width="11.7109375" style="1" customWidth="1"/>
    <col min="11455" max="11455" width="8.140625" style="1" customWidth="1"/>
    <col min="11456" max="11456" width="12.42578125" style="1" customWidth="1"/>
    <col min="11457" max="11700" width="9.140625" style="1"/>
    <col min="11701" max="11701" width="5.140625" style="1" customWidth="1"/>
    <col min="11702" max="11702" width="55.28515625" style="1" customWidth="1"/>
    <col min="11703" max="11703" width="8.140625" style="1" customWidth="1"/>
    <col min="11704" max="11704" width="7" style="1" customWidth="1"/>
    <col min="11705" max="11705" width="10.7109375" style="1" customWidth="1"/>
    <col min="11706" max="11706" width="13.5703125" style="1" customWidth="1"/>
    <col min="11707" max="11707" width="13" style="1" customWidth="1"/>
    <col min="11708" max="11708" width="13.140625" style="1" customWidth="1"/>
    <col min="11709" max="11709" width="13.28515625" style="1" customWidth="1"/>
    <col min="11710" max="11710" width="11.7109375" style="1" customWidth="1"/>
    <col min="11711" max="11711" width="8.140625" style="1" customWidth="1"/>
    <col min="11712" max="11712" width="12.42578125" style="1" customWidth="1"/>
    <col min="11713" max="11956" width="9.140625" style="1"/>
    <col min="11957" max="11957" width="5.140625" style="1" customWidth="1"/>
    <col min="11958" max="11958" width="55.28515625" style="1" customWidth="1"/>
    <col min="11959" max="11959" width="8.140625" style="1" customWidth="1"/>
    <col min="11960" max="11960" width="7" style="1" customWidth="1"/>
    <col min="11961" max="11961" width="10.7109375" style="1" customWidth="1"/>
    <col min="11962" max="11962" width="13.5703125" style="1" customWidth="1"/>
    <col min="11963" max="11963" width="13" style="1" customWidth="1"/>
    <col min="11964" max="11964" width="13.140625" style="1" customWidth="1"/>
    <col min="11965" max="11965" width="13.28515625" style="1" customWidth="1"/>
    <col min="11966" max="11966" width="11.7109375" style="1" customWidth="1"/>
    <col min="11967" max="11967" width="8.140625" style="1" customWidth="1"/>
    <col min="11968" max="11968" width="12.42578125" style="1" customWidth="1"/>
    <col min="11969" max="12212" width="9.140625" style="1"/>
    <col min="12213" max="12213" width="5.140625" style="1" customWidth="1"/>
    <col min="12214" max="12214" width="55.28515625" style="1" customWidth="1"/>
    <col min="12215" max="12215" width="8.140625" style="1" customWidth="1"/>
    <col min="12216" max="12216" width="7" style="1" customWidth="1"/>
    <col min="12217" max="12217" width="10.7109375" style="1" customWidth="1"/>
    <col min="12218" max="12218" width="13.5703125" style="1" customWidth="1"/>
    <col min="12219" max="12219" width="13" style="1" customWidth="1"/>
    <col min="12220" max="12220" width="13.140625" style="1" customWidth="1"/>
    <col min="12221" max="12221" width="13.28515625" style="1" customWidth="1"/>
    <col min="12222" max="12222" width="11.7109375" style="1" customWidth="1"/>
    <col min="12223" max="12223" width="8.140625" style="1" customWidth="1"/>
    <col min="12224" max="12224" width="12.42578125" style="1" customWidth="1"/>
    <col min="12225" max="12468" width="9.140625" style="1"/>
    <col min="12469" max="12469" width="5.140625" style="1" customWidth="1"/>
    <col min="12470" max="12470" width="55.28515625" style="1" customWidth="1"/>
    <col min="12471" max="12471" width="8.140625" style="1" customWidth="1"/>
    <col min="12472" max="12472" width="7" style="1" customWidth="1"/>
    <col min="12473" max="12473" width="10.7109375" style="1" customWidth="1"/>
    <col min="12474" max="12474" width="13.5703125" style="1" customWidth="1"/>
    <col min="12475" max="12475" width="13" style="1" customWidth="1"/>
    <col min="12476" max="12476" width="13.140625" style="1" customWidth="1"/>
    <col min="12477" max="12477" width="13.28515625" style="1" customWidth="1"/>
    <col min="12478" max="12478" width="11.7109375" style="1" customWidth="1"/>
    <col min="12479" max="12479" width="8.140625" style="1" customWidth="1"/>
    <col min="12480" max="12480" width="12.42578125" style="1" customWidth="1"/>
    <col min="12481" max="12724" width="9.140625" style="1"/>
    <col min="12725" max="12725" width="5.140625" style="1" customWidth="1"/>
    <col min="12726" max="12726" width="55.28515625" style="1" customWidth="1"/>
    <col min="12727" max="12727" width="8.140625" style="1" customWidth="1"/>
    <col min="12728" max="12728" width="7" style="1" customWidth="1"/>
    <col min="12729" max="12729" width="10.7109375" style="1" customWidth="1"/>
    <col min="12730" max="12730" width="13.5703125" style="1" customWidth="1"/>
    <col min="12731" max="12731" width="13" style="1" customWidth="1"/>
    <col min="12732" max="12732" width="13.140625" style="1" customWidth="1"/>
    <col min="12733" max="12733" width="13.28515625" style="1" customWidth="1"/>
    <col min="12734" max="12734" width="11.7109375" style="1" customWidth="1"/>
    <col min="12735" max="12735" width="8.140625" style="1" customWidth="1"/>
    <col min="12736" max="12736" width="12.42578125" style="1" customWidth="1"/>
    <col min="12737" max="12980" width="9.140625" style="1"/>
    <col min="12981" max="12981" width="5.140625" style="1" customWidth="1"/>
    <col min="12982" max="12982" width="55.28515625" style="1" customWidth="1"/>
    <col min="12983" max="12983" width="8.140625" style="1" customWidth="1"/>
    <col min="12984" max="12984" width="7" style="1" customWidth="1"/>
    <col min="12985" max="12985" width="10.7109375" style="1" customWidth="1"/>
    <col min="12986" max="12986" width="13.5703125" style="1" customWidth="1"/>
    <col min="12987" max="12987" width="13" style="1" customWidth="1"/>
    <col min="12988" max="12988" width="13.140625" style="1" customWidth="1"/>
    <col min="12989" max="12989" width="13.28515625" style="1" customWidth="1"/>
    <col min="12990" max="12990" width="11.7109375" style="1" customWidth="1"/>
    <col min="12991" max="12991" width="8.140625" style="1" customWidth="1"/>
    <col min="12992" max="12992" width="12.42578125" style="1" customWidth="1"/>
    <col min="12993" max="13236" width="9.140625" style="1"/>
    <col min="13237" max="13237" width="5.140625" style="1" customWidth="1"/>
    <col min="13238" max="13238" width="55.28515625" style="1" customWidth="1"/>
    <col min="13239" max="13239" width="8.140625" style="1" customWidth="1"/>
    <col min="13240" max="13240" width="7" style="1" customWidth="1"/>
    <col min="13241" max="13241" width="10.7109375" style="1" customWidth="1"/>
    <col min="13242" max="13242" width="13.5703125" style="1" customWidth="1"/>
    <col min="13243" max="13243" width="13" style="1" customWidth="1"/>
    <col min="13244" max="13244" width="13.140625" style="1" customWidth="1"/>
    <col min="13245" max="13245" width="13.28515625" style="1" customWidth="1"/>
    <col min="13246" max="13246" width="11.7109375" style="1" customWidth="1"/>
    <col min="13247" max="13247" width="8.140625" style="1" customWidth="1"/>
    <col min="13248" max="13248" width="12.42578125" style="1" customWidth="1"/>
    <col min="13249" max="13492" width="9.140625" style="1"/>
    <col min="13493" max="13493" width="5.140625" style="1" customWidth="1"/>
    <col min="13494" max="13494" width="55.28515625" style="1" customWidth="1"/>
    <col min="13495" max="13495" width="8.140625" style="1" customWidth="1"/>
    <col min="13496" max="13496" width="7" style="1" customWidth="1"/>
    <col min="13497" max="13497" width="10.7109375" style="1" customWidth="1"/>
    <col min="13498" max="13498" width="13.5703125" style="1" customWidth="1"/>
    <col min="13499" max="13499" width="13" style="1" customWidth="1"/>
    <col min="13500" max="13500" width="13.140625" style="1" customWidth="1"/>
    <col min="13501" max="13501" width="13.28515625" style="1" customWidth="1"/>
    <col min="13502" max="13502" width="11.7109375" style="1" customWidth="1"/>
    <col min="13503" max="13503" width="8.140625" style="1" customWidth="1"/>
    <col min="13504" max="13504" width="12.42578125" style="1" customWidth="1"/>
    <col min="13505" max="13748" width="9.140625" style="1"/>
    <col min="13749" max="13749" width="5.140625" style="1" customWidth="1"/>
    <col min="13750" max="13750" width="55.28515625" style="1" customWidth="1"/>
    <col min="13751" max="13751" width="8.140625" style="1" customWidth="1"/>
    <col min="13752" max="13752" width="7" style="1" customWidth="1"/>
    <col min="13753" max="13753" width="10.7109375" style="1" customWidth="1"/>
    <col min="13754" max="13754" width="13.5703125" style="1" customWidth="1"/>
    <col min="13755" max="13755" width="13" style="1" customWidth="1"/>
    <col min="13756" max="13756" width="13.140625" style="1" customWidth="1"/>
    <col min="13757" max="13757" width="13.28515625" style="1" customWidth="1"/>
    <col min="13758" max="13758" width="11.7109375" style="1" customWidth="1"/>
    <col min="13759" max="13759" width="8.140625" style="1" customWidth="1"/>
    <col min="13760" max="13760" width="12.42578125" style="1" customWidth="1"/>
    <col min="13761" max="14004" width="9.140625" style="1"/>
    <col min="14005" max="14005" width="5.140625" style="1" customWidth="1"/>
    <col min="14006" max="14006" width="55.28515625" style="1" customWidth="1"/>
    <col min="14007" max="14007" width="8.140625" style="1" customWidth="1"/>
    <col min="14008" max="14008" width="7" style="1" customWidth="1"/>
    <col min="14009" max="14009" width="10.7109375" style="1" customWidth="1"/>
    <col min="14010" max="14010" width="13.5703125" style="1" customWidth="1"/>
    <col min="14011" max="14011" width="13" style="1" customWidth="1"/>
    <col min="14012" max="14012" width="13.140625" style="1" customWidth="1"/>
    <col min="14013" max="14013" width="13.28515625" style="1" customWidth="1"/>
    <col min="14014" max="14014" width="11.7109375" style="1" customWidth="1"/>
    <col min="14015" max="14015" width="8.140625" style="1" customWidth="1"/>
    <col min="14016" max="14016" width="12.42578125" style="1" customWidth="1"/>
    <col min="14017" max="14260" width="9.140625" style="1"/>
    <col min="14261" max="14261" width="5.140625" style="1" customWidth="1"/>
    <col min="14262" max="14262" width="55.28515625" style="1" customWidth="1"/>
    <col min="14263" max="14263" width="8.140625" style="1" customWidth="1"/>
    <col min="14264" max="14264" width="7" style="1" customWidth="1"/>
    <col min="14265" max="14265" width="10.7109375" style="1" customWidth="1"/>
    <col min="14266" max="14266" width="13.5703125" style="1" customWidth="1"/>
    <col min="14267" max="14267" width="13" style="1" customWidth="1"/>
    <col min="14268" max="14268" width="13.140625" style="1" customWidth="1"/>
    <col min="14269" max="14269" width="13.28515625" style="1" customWidth="1"/>
    <col min="14270" max="14270" width="11.7109375" style="1" customWidth="1"/>
    <col min="14271" max="14271" width="8.140625" style="1" customWidth="1"/>
    <col min="14272" max="14272" width="12.42578125" style="1" customWidth="1"/>
    <col min="14273" max="14516" width="9.140625" style="1"/>
    <col min="14517" max="14517" width="5.140625" style="1" customWidth="1"/>
    <col min="14518" max="14518" width="55.28515625" style="1" customWidth="1"/>
    <col min="14519" max="14519" width="8.140625" style="1" customWidth="1"/>
    <col min="14520" max="14520" width="7" style="1" customWidth="1"/>
    <col min="14521" max="14521" width="10.7109375" style="1" customWidth="1"/>
    <col min="14522" max="14522" width="13.5703125" style="1" customWidth="1"/>
    <col min="14523" max="14523" width="13" style="1" customWidth="1"/>
    <col min="14524" max="14524" width="13.140625" style="1" customWidth="1"/>
    <col min="14525" max="14525" width="13.28515625" style="1" customWidth="1"/>
    <col min="14526" max="14526" width="11.7109375" style="1" customWidth="1"/>
    <col min="14527" max="14527" width="8.140625" style="1" customWidth="1"/>
    <col min="14528" max="14528" width="12.42578125" style="1" customWidth="1"/>
    <col min="14529" max="14772" width="9.140625" style="1"/>
    <col min="14773" max="14773" width="5.140625" style="1" customWidth="1"/>
    <col min="14774" max="14774" width="55.28515625" style="1" customWidth="1"/>
    <col min="14775" max="14775" width="8.140625" style="1" customWidth="1"/>
    <col min="14776" max="14776" width="7" style="1" customWidth="1"/>
    <col min="14777" max="14777" width="10.7109375" style="1" customWidth="1"/>
    <col min="14778" max="14778" width="13.5703125" style="1" customWidth="1"/>
    <col min="14779" max="14779" width="13" style="1" customWidth="1"/>
    <col min="14780" max="14780" width="13.140625" style="1" customWidth="1"/>
    <col min="14781" max="14781" width="13.28515625" style="1" customWidth="1"/>
    <col min="14782" max="14782" width="11.7109375" style="1" customWidth="1"/>
    <col min="14783" max="14783" width="8.140625" style="1" customWidth="1"/>
    <col min="14784" max="14784" width="12.42578125" style="1" customWidth="1"/>
    <col min="14785" max="15028" width="9.140625" style="1"/>
    <col min="15029" max="15029" width="5.140625" style="1" customWidth="1"/>
    <col min="15030" max="15030" width="55.28515625" style="1" customWidth="1"/>
    <col min="15031" max="15031" width="8.140625" style="1" customWidth="1"/>
    <col min="15032" max="15032" width="7" style="1" customWidth="1"/>
    <col min="15033" max="15033" width="10.7109375" style="1" customWidth="1"/>
    <col min="15034" max="15034" width="13.5703125" style="1" customWidth="1"/>
    <col min="15035" max="15035" width="13" style="1" customWidth="1"/>
    <col min="15036" max="15036" width="13.140625" style="1" customWidth="1"/>
    <col min="15037" max="15037" width="13.28515625" style="1" customWidth="1"/>
    <col min="15038" max="15038" width="11.7109375" style="1" customWidth="1"/>
    <col min="15039" max="15039" width="8.140625" style="1" customWidth="1"/>
    <col min="15040" max="15040" width="12.42578125" style="1" customWidth="1"/>
    <col min="15041" max="15284" width="9.140625" style="1"/>
    <col min="15285" max="15285" width="5.140625" style="1" customWidth="1"/>
    <col min="15286" max="15286" width="55.28515625" style="1" customWidth="1"/>
    <col min="15287" max="15287" width="8.140625" style="1" customWidth="1"/>
    <col min="15288" max="15288" width="7" style="1" customWidth="1"/>
    <col min="15289" max="15289" width="10.7109375" style="1" customWidth="1"/>
    <col min="15290" max="15290" width="13.5703125" style="1" customWidth="1"/>
    <col min="15291" max="15291" width="13" style="1" customWidth="1"/>
    <col min="15292" max="15292" width="13.140625" style="1" customWidth="1"/>
    <col min="15293" max="15293" width="13.28515625" style="1" customWidth="1"/>
    <col min="15294" max="15294" width="11.7109375" style="1" customWidth="1"/>
    <col min="15295" max="15295" width="8.140625" style="1" customWidth="1"/>
    <col min="15296" max="15296" width="12.42578125" style="1" customWidth="1"/>
    <col min="15297" max="15540" width="9.140625" style="1"/>
    <col min="15541" max="15541" width="5.140625" style="1" customWidth="1"/>
    <col min="15542" max="15542" width="55.28515625" style="1" customWidth="1"/>
    <col min="15543" max="15543" width="8.140625" style="1" customWidth="1"/>
    <col min="15544" max="15544" width="7" style="1" customWidth="1"/>
    <col min="15545" max="15545" width="10.7109375" style="1" customWidth="1"/>
    <col min="15546" max="15546" width="13.5703125" style="1" customWidth="1"/>
    <col min="15547" max="15547" width="13" style="1" customWidth="1"/>
    <col min="15548" max="15548" width="13.140625" style="1" customWidth="1"/>
    <col min="15549" max="15549" width="13.28515625" style="1" customWidth="1"/>
    <col min="15550" max="15550" width="11.7109375" style="1" customWidth="1"/>
    <col min="15551" max="15551" width="8.140625" style="1" customWidth="1"/>
    <col min="15552" max="15552" width="12.42578125" style="1" customWidth="1"/>
    <col min="15553" max="15796" width="9.140625" style="1"/>
    <col min="15797" max="15797" width="5.140625" style="1" customWidth="1"/>
    <col min="15798" max="15798" width="55.28515625" style="1" customWidth="1"/>
    <col min="15799" max="15799" width="8.140625" style="1" customWidth="1"/>
    <col min="15800" max="15800" width="7" style="1" customWidth="1"/>
    <col min="15801" max="15801" width="10.7109375" style="1" customWidth="1"/>
    <col min="15802" max="15802" width="13.5703125" style="1" customWidth="1"/>
    <col min="15803" max="15803" width="13" style="1" customWidth="1"/>
    <col min="15804" max="15804" width="13.140625" style="1" customWidth="1"/>
    <col min="15805" max="15805" width="13.28515625" style="1" customWidth="1"/>
    <col min="15806" max="15806" width="11.7109375" style="1" customWidth="1"/>
    <col min="15807" max="15807" width="8.140625" style="1" customWidth="1"/>
    <col min="15808" max="15808" width="12.42578125" style="1" customWidth="1"/>
    <col min="15809" max="16384" width="9.140625" style="1"/>
  </cols>
  <sheetData>
    <row r="1" spans="1:12" ht="15.75" thickBot="1">
      <c r="B1" s="2"/>
      <c r="C1" s="2"/>
      <c r="D1" s="2"/>
      <c r="E1" s="2"/>
      <c r="F1" s="2"/>
      <c r="G1" s="2"/>
      <c r="H1" s="2"/>
      <c r="I1" s="2"/>
      <c r="J1" s="146" t="s">
        <v>486</v>
      </c>
    </row>
    <row r="2" spans="1:12" ht="15.75" customHeight="1" thickBot="1">
      <c r="B2" s="3"/>
      <c r="C2" s="172" t="s">
        <v>0</v>
      </c>
      <c r="D2" s="173"/>
      <c r="E2" s="173"/>
      <c r="F2" s="173"/>
      <c r="G2" s="173"/>
      <c r="H2" s="173"/>
      <c r="I2" s="173"/>
      <c r="J2" s="173"/>
      <c r="K2" s="173"/>
      <c r="L2" s="174"/>
    </row>
    <row r="3" spans="1:12" ht="15.75" customHeight="1">
      <c r="B3" s="3"/>
      <c r="C3" s="2"/>
      <c r="D3" s="2"/>
      <c r="E3" s="2"/>
      <c r="F3" s="2"/>
      <c r="G3" s="2"/>
      <c r="H3" s="2"/>
      <c r="I3" s="2"/>
    </row>
    <row r="4" spans="1:12" ht="17.25" customHeight="1">
      <c r="B4" s="2"/>
      <c r="C4" s="2"/>
      <c r="D4" s="2"/>
      <c r="E4" s="2"/>
      <c r="F4" s="2"/>
      <c r="G4" s="2"/>
      <c r="H4" s="2"/>
      <c r="I4" s="2"/>
    </row>
    <row r="5" spans="1:12" ht="15.75">
      <c r="B5" s="175" t="s">
        <v>1</v>
      </c>
      <c r="C5" s="175"/>
      <c r="D5" s="175"/>
      <c r="E5" s="175"/>
      <c r="F5" s="175"/>
      <c r="G5" s="175"/>
      <c r="H5" s="175"/>
      <c r="I5" s="175"/>
      <c r="J5" s="175"/>
      <c r="K5" s="175"/>
      <c r="L5" s="1" t="s">
        <v>2</v>
      </c>
    </row>
    <row r="6" spans="1:12" ht="15">
      <c r="B6" s="176" t="s">
        <v>3</v>
      </c>
      <c r="C6" s="176"/>
      <c r="D6" s="176"/>
      <c r="E6" s="176"/>
      <c r="F6" s="176"/>
      <c r="G6" s="176"/>
      <c r="H6" s="176"/>
      <c r="I6" s="176"/>
      <c r="J6" s="176"/>
      <c r="K6" s="176"/>
      <c r="L6" s="4"/>
    </row>
    <row r="7" spans="1:12" ht="13.5" thickBot="1">
      <c r="B7" s="177"/>
      <c r="C7" s="177"/>
      <c r="D7" s="177"/>
      <c r="E7" s="177"/>
      <c r="F7" s="177"/>
      <c r="G7" s="177"/>
      <c r="H7" s="177"/>
      <c r="I7" s="177"/>
      <c r="J7" s="177"/>
      <c r="K7" s="177"/>
    </row>
    <row r="8" spans="1:12" ht="13.5" hidden="1" thickBot="1">
      <c r="B8" s="5"/>
      <c r="C8" s="5"/>
      <c r="D8" s="5"/>
      <c r="E8" s="6"/>
      <c r="F8" s="7"/>
      <c r="G8" s="7"/>
      <c r="H8" s="7"/>
      <c r="I8" s="7"/>
      <c r="J8" s="7"/>
      <c r="K8" s="7"/>
      <c r="L8" s="7"/>
    </row>
    <row r="9" spans="1:12" ht="13.5" hidden="1" thickBot="1">
      <c r="B9" s="8"/>
      <c r="C9" s="8"/>
      <c r="D9" s="8"/>
      <c r="E9" s="9"/>
      <c r="F9" s="10"/>
      <c r="G9" s="10"/>
      <c r="H9" s="10"/>
      <c r="I9" s="10"/>
      <c r="J9" s="10"/>
      <c r="K9" s="10"/>
      <c r="L9" s="10"/>
    </row>
    <row r="10" spans="1:12" ht="35.25" customHeight="1">
      <c r="A10" s="178" t="s">
        <v>4</v>
      </c>
      <c r="B10" s="179"/>
      <c r="C10" s="182" t="s">
        <v>5</v>
      </c>
      <c r="D10" s="184" t="s">
        <v>6</v>
      </c>
      <c r="E10" s="184" t="s">
        <v>7</v>
      </c>
      <c r="F10" s="186" t="s">
        <v>8</v>
      </c>
      <c r="G10" s="188" t="s">
        <v>9</v>
      </c>
      <c r="H10" s="169" t="s">
        <v>10</v>
      </c>
      <c r="I10" s="169" t="s">
        <v>11</v>
      </c>
      <c r="J10" s="169" t="s">
        <v>12</v>
      </c>
      <c r="K10" s="169" t="s">
        <v>13</v>
      </c>
      <c r="L10" s="169" t="s">
        <v>14</v>
      </c>
    </row>
    <row r="11" spans="1:12" ht="73.5" customHeight="1" thickBot="1">
      <c r="A11" s="180"/>
      <c r="B11" s="181"/>
      <c r="C11" s="183"/>
      <c r="D11" s="185"/>
      <c r="E11" s="185"/>
      <c r="F11" s="187"/>
      <c r="G11" s="189"/>
      <c r="H11" s="170"/>
      <c r="I11" s="170"/>
      <c r="J11" s="170"/>
      <c r="K11" s="170"/>
      <c r="L11" s="170"/>
    </row>
    <row r="12" spans="1:12" ht="12" customHeight="1">
      <c r="A12" s="171">
        <v>0</v>
      </c>
      <c r="B12" s="171"/>
      <c r="C12" s="11"/>
      <c r="D12" s="11">
        <v>1</v>
      </c>
      <c r="E12" s="11">
        <v>2</v>
      </c>
      <c r="F12" s="12">
        <v>3</v>
      </c>
      <c r="G12" s="13">
        <v>4</v>
      </c>
      <c r="H12" s="14">
        <v>5</v>
      </c>
      <c r="I12" s="14">
        <v>6</v>
      </c>
      <c r="J12" s="14">
        <v>7</v>
      </c>
      <c r="K12" s="14">
        <v>8</v>
      </c>
      <c r="L12" s="14">
        <v>8</v>
      </c>
    </row>
    <row r="13" spans="1:12" ht="41.25" customHeight="1">
      <c r="A13" s="165" t="s">
        <v>15</v>
      </c>
      <c r="B13" s="165"/>
      <c r="C13" s="15"/>
      <c r="D13" s="16">
        <v>0</v>
      </c>
      <c r="E13" s="17">
        <f t="shared" ref="E13:L13" si="0">E14+E186</f>
        <v>228500</v>
      </c>
      <c r="F13" s="17">
        <f t="shared" si="0"/>
        <v>6613500</v>
      </c>
      <c r="G13" s="17">
        <f t="shared" si="0"/>
        <v>7757500</v>
      </c>
      <c r="H13" s="17">
        <f t="shared" si="0"/>
        <v>7730534</v>
      </c>
      <c r="I13" s="17">
        <f t="shared" si="0"/>
        <v>7730534</v>
      </c>
      <c r="J13" s="17">
        <f t="shared" si="0"/>
        <v>7730534</v>
      </c>
      <c r="K13" s="17">
        <f t="shared" si="0"/>
        <v>0</v>
      </c>
      <c r="L13" s="17">
        <f t="shared" si="0"/>
        <v>7637386</v>
      </c>
    </row>
    <row r="14" spans="1:12" ht="20.25" customHeight="1">
      <c r="A14" s="166" t="s">
        <v>16</v>
      </c>
      <c r="B14" s="166"/>
      <c r="C14" s="18"/>
      <c r="D14" s="19">
        <v>0</v>
      </c>
      <c r="E14" s="20">
        <f>E16+E51</f>
        <v>0</v>
      </c>
      <c r="F14" s="20">
        <f>F15+F169+F173+F183-F212</f>
        <v>6386000</v>
      </c>
      <c r="G14" s="20">
        <f t="shared" ref="G14:L14" si="1">G15+G169+G173+G183-G212</f>
        <v>7529000</v>
      </c>
      <c r="H14" s="20">
        <f t="shared" si="1"/>
        <v>7506946</v>
      </c>
      <c r="I14" s="20">
        <f t="shared" si="1"/>
        <v>7506946</v>
      </c>
      <c r="J14" s="20">
        <f t="shared" si="1"/>
        <v>7506946</v>
      </c>
      <c r="K14" s="20">
        <f t="shared" si="1"/>
        <v>0</v>
      </c>
      <c r="L14" s="20">
        <f t="shared" si="1"/>
        <v>7589069</v>
      </c>
    </row>
    <row r="15" spans="1:12" ht="19.5" customHeight="1">
      <c r="A15" s="21" t="s">
        <v>17</v>
      </c>
      <c r="B15" s="22"/>
      <c r="C15" s="23" t="s">
        <v>18</v>
      </c>
      <c r="D15" s="24">
        <v>0</v>
      </c>
      <c r="E15" s="25">
        <f>E16+E51+E212</f>
        <v>0</v>
      </c>
      <c r="F15" s="25">
        <f>F16+F51+F109+F125+F129+F132+F146+F150+F157+F212</f>
        <v>6386000</v>
      </c>
      <c r="G15" s="25">
        <f t="shared" ref="G15:L15" si="2">G16+G51+G109+G125+G129+G132+G146+G150+G157+G212</f>
        <v>7529000</v>
      </c>
      <c r="H15" s="25">
        <f t="shared" si="2"/>
        <v>7506946</v>
      </c>
      <c r="I15" s="25">
        <f t="shared" si="2"/>
        <v>7506946</v>
      </c>
      <c r="J15" s="25">
        <f t="shared" si="2"/>
        <v>7506946</v>
      </c>
      <c r="K15" s="25">
        <f t="shared" si="2"/>
        <v>0</v>
      </c>
      <c r="L15" s="25">
        <f t="shared" si="2"/>
        <v>7589069</v>
      </c>
    </row>
    <row r="16" spans="1:12" s="31" customFormat="1" ht="27.75" customHeight="1">
      <c r="A16" s="26" t="s">
        <v>19</v>
      </c>
      <c r="B16" s="27"/>
      <c r="C16" s="28" t="s">
        <v>20</v>
      </c>
      <c r="D16" s="29">
        <v>0</v>
      </c>
      <c r="E16" s="30">
        <f t="shared" ref="E16:K16" si="3">E17+E35+E43</f>
        <v>0</v>
      </c>
      <c r="F16" s="30">
        <f t="shared" si="3"/>
        <v>5900000</v>
      </c>
      <c r="G16" s="30">
        <f t="shared" si="3"/>
        <v>6988000</v>
      </c>
      <c r="H16" s="30">
        <f t="shared" si="3"/>
        <v>6985043</v>
      </c>
      <c r="I16" s="30">
        <f t="shared" si="3"/>
        <v>6985043</v>
      </c>
      <c r="J16" s="30">
        <f t="shared" si="3"/>
        <v>6985043</v>
      </c>
      <c r="K16" s="30">
        <f t="shared" si="3"/>
        <v>0</v>
      </c>
      <c r="L16" s="30">
        <f>L17+L35+L43</f>
        <v>7013679</v>
      </c>
    </row>
    <row r="17" spans="1:12" ht="17.25" customHeight="1">
      <c r="A17" s="32" t="s">
        <v>21</v>
      </c>
      <c r="B17" s="32"/>
      <c r="C17" s="33" t="s">
        <v>22</v>
      </c>
      <c r="D17" s="34">
        <v>0</v>
      </c>
      <c r="E17" s="35">
        <f t="shared" ref="E17:K17" si="4">E18+E22+E23+E28+E27+E29+E30+E31+E32+E33+E34</f>
        <v>0</v>
      </c>
      <c r="F17" s="35">
        <f t="shared" si="4"/>
        <v>5680500</v>
      </c>
      <c r="G17" s="35">
        <f t="shared" si="4"/>
        <v>6417700</v>
      </c>
      <c r="H17" s="35">
        <f t="shared" si="4"/>
        <v>6416590</v>
      </c>
      <c r="I17" s="35">
        <f t="shared" si="4"/>
        <v>6416590</v>
      </c>
      <c r="J17" s="35">
        <f t="shared" si="4"/>
        <v>6416590</v>
      </c>
      <c r="K17" s="35">
        <f t="shared" si="4"/>
        <v>0</v>
      </c>
      <c r="L17" s="35">
        <f>L18+L22+L23+L28+L27+L29+L30+L31+L32+L33+L34</f>
        <v>6532568</v>
      </c>
    </row>
    <row r="18" spans="1:12" ht="17.25" customHeight="1">
      <c r="A18" s="36"/>
      <c r="B18" s="37" t="s">
        <v>23</v>
      </c>
      <c r="C18" s="38" t="s">
        <v>24</v>
      </c>
      <c r="D18" s="39">
        <v>0</v>
      </c>
      <c r="E18" s="40">
        <f>'[1]POLITIA LOCALA'!D17</f>
        <v>0</v>
      </c>
      <c r="F18" s="41">
        <f>'[1]POLITIA LOCALA'!E17</f>
        <v>5346500</v>
      </c>
      <c r="G18" s="41">
        <f>'[1]POLITIA LOCALA'!F17</f>
        <v>6088700</v>
      </c>
      <c r="H18" s="41">
        <f>'[1]POLITIA LOCALA'!G17</f>
        <v>6088501</v>
      </c>
      <c r="I18" s="41">
        <f>'[1]POLITIA LOCALA'!H17</f>
        <v>6088501</v>
      </c>
      <c r="J18" s="41">
        <f>'[1]POLITIA LOCALA'!I17</f>
        <v>6088501</v>
      </c>
      <c r="K18" s="41">
        <f>'[1]POLITIA LOCALA'!J17</f>
        <v>0</v>
      </c>
      <c r="L18" s="41">
        <f>'[1]POLITIA LOCALA'!K17</f>
        <v>6201731</v>
      </c>
    </row>
    <row r="19" spans="1:12" s="46" customFormat="1" ht="16.5" hidden="1" customHeight="1">
      <c r="A19" s="42"/>
      <c r="B19" s="43" t="s">
        <v>25</v>
      </c>
      <c r="C19" s="44" t="s">
        <v>26</v>
      </c>
      <c r="D19" s="45">
        <v>0</v>
      </c>
      <c r="E19" s="40">
        <f>'[1]POLITIA LOCALA'!D18</f>
        <v>0</v>
      </c>
      <c r="F19" s="40">
        <f>'[1]POLITIA LOCALA'!E18</f>
        <v>0</v>
      </c>
      <c r="G19" s="40">
        <f>'[1]POLITIA LOCALA'!F18</f>
        <v>0</v>
      </c>
      <c r="H19" s="40">
        <f>'[1]POLITIA LOCALA'!G18</f>
        <v>0</v>
      </c>
      <c r="I19" s="40">
        <f>'[1]POLITIA LOCALA'!H18</f>
        <v>0</v>
      </c>
      <c r="J19" s="40">
        <f>'[1]POLITIA LOCALA'!I18</f>
        <v>0</v>
      </c>
      <c r="K19" s="41">
        <f>H19-J19</f>
        <v>0</v>
      </c>
      <c r="L19" s="41">
        <f>'[1]POLITIA LOCALA'!K18</f>
        <v>0</v>
      </c>
    </row>
    <row r="20" spans="1:12" s="46" customFormat="1" ht="17.25" hidden="1" customHeight="1">
      <c r="A20" s="42"/>
      <c r="B20" s="43" t="s">
        <v>27</v>
      </c>
      <c r="C20" s="44" t="s">
        <v>28</v>
      </c>
      <c r="D20" s="39">
        <v>0</v>
      </c>
      <c r="E20" s="40">
        <f>'[1]POLITIA LOCALA'!D19</f>
        <v>0</v>
      </c>
      <c r="F20" s="40">
        <f>'[1]POLITIA LOCALA'!E19</f>
        <v>0</v>
      </c>
      <c r="G20" s="40">
        <f>'[1]POLITIA LOCALA'!F19</f>
        <v>0</v>
      </c>
      <c r="H20" s="40">
        <f>'[1]POLITIA LOCALA'!G19</f>
        <v>0</v>
      </c>
      <c r="I20" s="40">
        <f>'[1]POLITIA LOCALA'!H19</f>
        <v>0</v>
      </c>
      <c r="J20" s="40">
        <f>'[1]POLITIA LOCALA'!I19</f>
        <v>0</v>
      </c>
      <c r="K20" s="41">
        <f>H20-J20</f>
        <v>0</v>
      </c>
      <c r="L20" s="41">
        <f>'[1]POLITIA LOCALA'!K19</f>
        <v>0</v>
      </c>
    </row>
    <row r="21" spans="1:12" s="46" customFormat="1" ht="17.25" hidden="1" customHeight="1">
      <c r="A21" s="42"/>
      <c r="B21" s="43" t="s">
        <v>29</v>
      </c>
      <c r="C21" s="44" t="s">
        <v>30</v>
      </c>
      <c r="D21" s="45">
        <v>0</v>
      </c>
      <c r="E21" s="40">
        <f>'[1]POLITIA LOCALA'!D20</f>
        <v>0</v>
      </c>
      <c r="F21" s="40">
        <f>'[1]POLITIA LOCALA'!E20</f>
        <v>0</v>
      </c>
      <c r="G21" s="40">
        <f>'[1]POLITIA LOCALA'!F20</f>
        <v>0</v>
      </c>
      <c r="H21" s="40">
        <f>'[1]POLITIA LOCALA'!G20</f>
        <v>0</v>
      </c>
      <c r="I21" s="40">
        <f>'[1]POLITIA LOCALA'!H20</f>
        <v>0</v>
      </c>
      <c r="J21" s="40">
        <f>'[1]POLITIA LOCALA'!I20</f>
        <v>0</v>
      </c>
      <c r="K21" s="41">
        <f>H21-J21</f>
        <v>0</v>
      </c>
      <c r="L21" s="41">
        <f>'[1]POLITIA LOCALA'!K20</f>
        <v>0</v>
      </c>
    </row>
    <row r="22" spans="1:12" ht="17.25" customHeight="1">
      <c r="A22" s="36"/>
      <c r="B22" s="37" t="s">
        <v>31</v>
      </c>
      <c r="C22" s="38" t="s">
        <v>32</v>
      </c>
      <c r="D22" s="39">
        <v>0</v>
      </c>
      <c r="E22" s="40">
        <f>'[1]POLITIA LOCALA'!D21</f>
        <v>0</v>
      </c>
      <c r="F22" s="41">
        <f>'[1]POLITIA LOCALA'!E21</f>
        <v>0</v>
      </c>
      <c r="G22" s="41">
        <f>'[1]POLITIA LOCALA'!F21</f>
        <v>0</v>
      </c>
      <c r="H22" s="41">
        <f>'[1]POLITIA LOCALA'!G21</f>
        <v>0</v>
      </c>
      <c r="I22" s="41">
        <f>'[1]POLITIA LOCALA'!H21</f>
        <v>0</v>
      </c>
      <c r="J22" s="41">
        <f>'[1]POLITIA LOCALA'!I21</f>
        <v>0</v>
      </c>
      <c r="K22" s="41">
        <f>'[1]POLITIA LOCALA'!J21</f>
        <v>0</v>
      </c>
      <c r="L22" s="41">
        <f>'[1]POLITIA LOCALA'!K21</f>
        <v>0</v>
      </c>
    </row>
    <row r="23" spans="1:12" ht="17.25" customHeight="1">
      <c r="A23" s="36"/>
      <c r="B23" s="37" t="s">
        <v>33</v>
      </c>
      <c r="C23" s="38" t="s">
        <v>34</v>
      </c>
      <c r="D23" s="45">
        <v>0</v>
      </c>
      <c r="E23" s="40">
        <f>'[1]POLITIA LOCALA'!D22</f>
        <v>0</v>
      </c>
      <c r="F23" s="41">
        <f>'[1]POLITIA LOCALA'!E22</f>
        <v>315000</v>
      </c>
      <c r="G23" s="41">
        <f>'[1]POLITIA LOCALA'!F22</f>
        <v>312500</v>
      </c>
      <c r="H23" s="41">
        <f>'[1]POLITIA LOCALA'!G22</f>
        <v>312379</v>
      </c>
      <c r="I23" s="41">
        <f>'[1]POLITIA LOCALA'!H22</f>
        <v>312379</v>
      </c>
      <c r="J23" s="41">
        <f>'[1]POLITIA LOCALA'!I22</f>
        <v>312379</v>
      </c>
      <c r="K23" s="41">
        <f>'[1]POLITIA LOCALA'!J22</f>
        <v>0</v>
      </c>
      <c r="L23" s="41">
        <f>'[1]POLITIA LOCALA'!K22</f>
        <v>315707</v>
      </c>
    </row>
    <row r="24" spans="1:12" ht="17.25" hidden="1" customHeight="1">
      <c r="A24" s="36"/>
      <c r="B24" s="37" t="s">
        <v>35</v>
      </c>
      <c r="C24" s="38" t="s">
        <v>36</v>
      </c>
      <c r="D24" s="39">
        <v>0</v>
      </c>
      <c r="E24" s="40">
        <f>'[1]POLITIA LOCALA'!D23</f>
        <v>0</v>
      </c>
      <c r="F24" s="40">
        <f>'[1]POLITIA LOCALA'!E23</f>
        <v>0</v>
      </c>
      <c r="G24" s="40">
        <f>'[1]POLITIA LOCALA'!F23</f>
        <v>0</v>
      </c>
      <c r="H24" s="40">
        <f>'[1]POLITIA LOCALA'!G23</f>
        <v>0</v>
      </c>
      <c r="I24" s="40">
        <f>'[1]POLITIA LOCALA'!H23</f>
        <v>0</v>
      </c>
      <c r="J24" s="40">
        <f>'[1]POLITIA LOCALA'!I23</f>
        <v>0</v>
      </c>
      <c r="K24" s="41">
        <f>H24-J24</f>
        <v>0</v>
      </c>
      <c r="L24" s="41">
        <f>'[1]POLITIA LOCALA'!K23</f>
        <v>0</v>
      </c>
    </row>
    <row r="25" spans="1:12" ht="17.25" hidden="1" customHeight="1">
      <c r="A25" s="36"/>
      <c r="B25" s="37" t="s">
        <v>37</v>
      </c>
      <c r="C25" s="38" t="s">
        <v>38</v>
      </c>
      <c r="D25" s="45">
        <v>0</v>
      </c>
      <c r="E25" s="40">
        <f>'[1]POLITIA LOCALA'!D24</f>
        <v>0</v>
      </c>
      <c r="F25" s="40">
        <f>'[1]POLITIA LOCALA'!E24</f>
        <v>0</v>
      </c>
      <c r="G25" s="40">
        <f>'[1]POLITIA LOCALA'!F24</f>
        <v>0</v>
      </c>
      <c r="H25" s="40">
        <f>'[1]POLITIA LOCALA'!G24</f>
        <v>0</v>
      </c>
      <c r="I25" s="40">
        <f>'[1]POLITIA LOCALA'!H24</f>
        <v>0</v>
      </c>
      <c r="J25" s="40">
        <f>'[1]POLITIA LOCALA'!I24</f>
        <v>0</v>
      </c>
      <c r="K25" s="41">
        <f>H25-J25</f>
        <v>0</v>
      </c>
      <c r="L25" s="41">
        <f>'[1]POLITIA LOCALA'!K24</f>
        <v>0</v>
      </c>
    </row>
    <row r="26" spans="1:12" ht="14.25" hidden="1" customHeight="1">
      <c r="A26" s="36"/>
      <c r="B26" s="37" t="s">
        <v>39</v>
      </c>
      <c r="C26" s="38" t="s">
        <v>40</v>
      </c>
      <c r="D26" s="39">
        <v>0</v>
      </c>
      <c r="E26" s="40">
        <f>'[1]POLITIA LOCALA'!D25</f>
        <v>0</v>
      </c>
      <c r="F26" s="40">
        <f>'[1]POLITIA LOCALA'!E25</f>
        <v>0</v>
      </c>
      <c r="G26" s="40">
        <f>'[1]POLITIA LOCALA'!F25</f>
        <v>0</v>
      </c>
      <c r="H26" s="40">
        <f>'[1]POLITIA LOCALA'!G25</f>
        <v>0</v>
      </c>
      <c r="I26" s="40">
        <f>'[1]POLITIA LOCALA'!H25</f>
        <v>0</v>
      </c>
      <c r="J26" s="40">
        <f>'[1]POLITIA LOCALA'!I25</f>
        <v>0</v>
      </c>
      <c r="K26" s="41">
        <f>H26-J26</f>
        <v>0</v>
      </c>
      <c r="L26" s="41">
        <f>'[1]POLITIA LOCALA'!K25</f>
        <v>0</v>
      </c>
    </row>
    <row r="27" spans="1:12" ht="17.25" customHeight="1">
      <c r="A27" s="36"/>
      <c r="B27" s="37" t="s">
        <v>41</v>
      </c>
      <c r="C27" s="38" t="s">
        <v>42</v>
      </c>
      <c r="D27" s="45">
        <v>0</v>
      </c>
      <c r="E27" s="40">
        <f>'[1]POLITIA LOCALA'!D26</f>
        <v>0</v>
      </c>
      <c r="F27" s="41">
        <f>'[1]POLITIA LOCALA'!E26</f>
        <v>0</v>
      </c>
      <c r="G27" s="41">
        <f>'[1]POLITIA LOCALA'!F26</f>
        <v>0</v>
      </c>
      <c r="H27" s="41">
        <f>'[1]POLITIA LOCALA'!G26</f>
        <v>0</v>
      </c>
      <c r="I27" s="41">
        <f>'[1]POLITIA LOCALA'!H26</f>
        <v>0</v>
      </c>
      <c r="J27" s="41">
        <f>'[1]POLITIA LOCALA'!I26</f>
        <v>0</v>
      </c>
      <c r="K27" s="41">
        <f>'[1]POLITIA LOCALA'!J26</f>
        <v>0</v>
      </c>
      <c r="L27" s="41">
        <f>'[1]POLITIA LOCALA'!K26</f>
        <v>0</v>
      </c>
    </row>
    <row r="28" spans="1:12" ht="17.25" customHeight="1">
      <c r="A28" s="36"/>
      <c r="B28" s="37" t="s">
        <v>43</v>
      </c>
      <c r="C28" s="38" t="s">
        <v>44</v>
      </c>
      <c r="D28" s="39">
        <v>0</v>
      </c>
      <c r="E28" s="40">
        <f>'[1]POLITIA LOCALA'!D27</f>
        <v>0</v>
      </c>
      <c r="F28" s="41">
        <f>'[1]POLITIA LOCALA'!E27</f>
        <v>0</v>
      </c>
      <c r="G28" s="41">
        <f>'[1]POLITIA LOCALA'!F27</f>
        <v>0</v>
      </c>
      <c r="H28" s="41">
        <f>'[1]POLITIA LOCALA'!G27</f>
        <v>0</v>
      </c>
      <c r="I28" s="41">
        <f>'[1]POLITIA LOCALA'!H27</f>
        <v>0</v>
      </c>
      <c r="J28" s="41">
        <f>'[1]POLITIA LOCALA'!I27</f>
        <v>0</v>
      </c>
      <c r="K28" s="41">
        <f>'[1]POLITIA LOCALA'!J27</f>
        <v>0</v>
      </c>
      <c r="L28" s="41">
        <f>'[1]POLITIA LOCALA'!K27</f>
        <v>0</v>
      </c>
    </row>
    <row r="29" spans="1:12" ht="15" customHeight="1">
      <c r="A29" s="36"/>
      <c r="B29" s="37" t="s">
        <v>45</v>
      </c>
      <c r="C29" s="38" t="s">
        <v>46</v>
      </c>
      <c r="D29" s="45">
        <v>0</v>
      </c>
      <c r="E29" s="40">
        <f>'[1]POLITIA LOCALA'!D28</f>
        <v>0</v>
      </c>
      <c r="F29" s="41">
        <f>'[1]POLITIA LOCALA'!E28</f>
        <v>1000</v>
      </c>
      <c r="G29" s="41">
        <f>'[1]POLITIA LOCALA'!F28</f>
        <v>1000</v>
      </c>
      <c r="H29" s="41">
        <f>'[1]POLITIA LOCALA'!G28</f>
        <v>715</v>
      </c>
      <c r="I29" s="41">
        <f>'[1]POLITIA LOCALA'!H28</f>
        <v>715</v>
      </c>
      <c r="J29" s="41">
        <f>'[1]POLITIA LOCALA'!I28</f>
        <v>715</v>
      </c>
      <c r="K29" s="41">
        <f>'[1]POLITIA LOCALA'!J28</f>
        <v>0</v>
      </c>
      <c r="L29" s="41">
        <f>'[1]POLITIA LOCALA'!K28</f>
        <v>570</v>
      </c>
    </row>
    <row r="30" spans="1:12" ht="15" customHeight="1">
      <c r="A30" s="47"/>
      <c r="B30" s="48" t="s">
        <v>47</v>
      </c>
      <c r="C30" s="38" t="s">
        <v>48</v>
      </c>
      <c r="D30" s="39">
        <v>0</v>
      </c>
      <c r="E30" s="40">
        <f>'[1]POLITIA LOCALA'!D29</f>
        <v>0</v>
      </c>
      <c r="F30" s="41">
        <f>'[1]POLITIA LOCALA'!E29</f>
        <v>15000</v>
      </c>
      <c r="G30" s="41">
        <f>'[1]POLITIA LOCALA'!F29</f>
        <v>11000</v>
      </c>
      <c r="H30" s="41">
        <f>'[1]POLITIA LOCALA'!G29</f>
        <v>10659</v>
      </c>
      <c r="I30" s="41">
        <f>'[1]POLITIA LOCALA'!H29</f>
        <v>10659</v>
      </c>
      <c r="J30" s="41">
        <f>'[1]POLITIA LOCALA'!I29</f>
        <v>10659</v>
      </c>
      <c r="K30" s="41">
        <f>'[1]POLITIA LOCALA'!J29</f>
        <v>0</v>
      </c>
      <c r="L30" s="41">
        <f>'[1]POLITIA LOCALA'!K29</f>
        <v>10659</v>
      </c>
    </row>
    <row r="31" spans="1:12" ht="15" customHeight="1">
      <c r="A31" s="47"/>
      <c r="B31" s="48" t="s">
        <v>49</v>
      </c>
      <c r="C31" s="38" t="s">
        <v>50</v>
      </c>
      <c r="D31" s="45">
        <v>0</v>
      </c>
      <c r="E31" s="40">
        <f>'[1]POLITIA LOCALA'!D30</f>
        <v>0</v>
      </c>
      <c r="F31" s="41">
        <f>'[1]POLITIA LOCALA'!E30</f>
        <v>0</v>
      </c>
      <c r="G31" s="41">
        <f>'[1]POLITIA LOCALA'!F30</f>
        <v>0</v>
      </c>
      <c r="H31" s="41">
        <f>'[1]POLITIA LOCALA'!G30</f>
        <v>0</v>
      </c>
      <c r="I31" s="41">
        <f>'[1]POLITIA LOCALA'!H30</f>
        <v>0</v>
      </c>
      <c r="J31" s="41">
        <f>'[1]POLITIA LOCALA'!I30</f>
        <v>0</v>
      </c>
      <c r="K31" s="41">
        <f>'[1]POLITIA LOCALA'!J30</f>
        <v>0</v>
      </c>
      <c r="L31" s="41">
        <f>'[1]POLITIA LOCALA'!K30</f>
        <v>0</v>
      </c>
    </row>
    <row r="32" spans="1:12" ht="15" customHeight="1">
      <c r="A32" s="47"/>
      <c r="B32" s="48" t="s">
        <v>51</v>
      </c>
      <c r="C32" s="38" t="s">
        <v>52</v>
      </c>
      <c r="D32" s="39">
        <v>0</v>
      </c>
      <c r="E32" s="40">
        <f>'[1]POLITIA LOCALA'!D31</f>
        <v>0</v>
      </c>
      <c r="F32" s="41">
        <f>'[1]POLITIA LOCALA'!E31</f>
        <v>0</v>
      </c>
      <c r="G32" s="41">
        <f>'[1]POLITIA LOCALA'!F31</f>
        <v>0</v>
      </c>
      <c r="H32" s="41">
        <f>'[1]POLITIA LOCALA'!G31</f>
        <v>0</v>
      </c>
      <c r="I32" s="41">
        <f>'[1]POLITIA LOCALA'!H31</f>
        <v>0</v>
      </c>
      <c r="J32" s="41">
        <f>'[1]POLITIA LOCALA'!I31</f>
        <v>0</v>
      </c>
      <c r="K32" s="41">
        <f>'[1]POLITIA LOCALA'!J31</f>
        <v>0</v>
      </c>
      <c r="L32" s="41">
        <f>'[1]POLITIA LOCALA'!K31</f>
        <v>0</v>
      </c>
    </row>
    <row r="33" spans="1:12" ht="15" customHeight="1">
      <c r="A33" s="47"/>
      <c r="B33" s="48" t="s">
        <v>53</v>
      </c>
      <c r="C33" s="38" t="s">
        <v>54</v>
      </c>
      <c r="D33" s="45">
        <v>0</v>
      </c>
      <c r="E33" s="40">
        <f>'[1]POLITIA LOCALA'!D32</f>
        <v>0</v>
      </c>
      <c r="F33" s="41">
        <f>'[1]POLITIA LOCALA'!E32</f>
        <v>0</v>
      </c>
      <c r="G33" s="41">
        <f>'[1]POLITIA LOCALA'!F32</f>
        <v>0</v>
      </c>
      <c r="H33" s="41">
        <f>'[1]POLITIA LOCALA'!G32</f>
        <v>0</v>
      </c>
      <c r="I33" s="41">
        <f>'[1]POLITIA LOCALA'!H32</f>
        <v>0</v>
      </c>
      <c r="J33" s="41">
        <f>'[1]POLITIA LOCALA'!I32</f>
        <v>0</v>
      </c>
      <c r="K33" s="41">
        <f>'[1]POLITIA LOCALA'!J32</f>
        <v>0</v>
      </c>
      <c r="L33" s="41">
        <f>'[1]POLITIA LOCALA'!K32</f>
        <v>0</v>
      </c>
    </row>
    <row r="34" spans="1:12" ht="15" customHeight="1">
      <c r="A34" s="47"/>
      <c r="B34" s="37" t="s">
        <v>55</v>
      </c>
      <c r="C34" s="38" t="s">
        <v>56</v>
      </c>
      <c r="D34" s="39">
        <v>0</v>
      </c>
      <c r="E34" s="40">
        <f>'[1]POLITIA LOCALA'!D33</f>
        <v>0</v>
      </c>
      <c r="F34" s="41">
        <f>'[1]POLITIA LOCALA'!E33</f>
        <v>3000</v>
      </c>
      <c r="G34" s="41">
        <f>'[1]POLITIA LOCALA'!F33</f>
        <v>4500</v>
      </c>
      <c r="H34" s="41">
        <f>'[1]POLITIA LOCALA'!G33</f>
        <v>4336</v>
      </c>
      <c r="I34" s="41">
        <f>'[1]POLITIA LOCALA'!H33</f>
        <v>4336</v>
      </c>
      <c r="J34" s="41">
        <f>'[1]POLITIA LOCALA'!I33</f>
        <v>4336</v>
      </c>
      <c r="K34" s="41">
        <f>'[1]POLITIA LOCALA'!J33</f>
        <v>0</v>
      </c>
      <c r="L34" s="41">
        <f>'[1]POLITIA LOCALA'!K33</f>
        <v>3901</v>
      </c>
    </row>
    <row r="35" spans="1:12" ht="17.25" customHeight="1">
      <c r="A35" s="32" t="s">
        <v>57</v>
      </c>
      <c r="B35" s="49"/>
      <c r="C35" s="33" t="s">
        <v>58</v>
      </c>
      <c r="D35" s="34">
        <v>0</v>
      </c>
      <c r="E35" s="50">
        <f>E36+E37+E38+E39+E40+E42</f>
        <v>0</v>
      </c>
      <c r="F35" s="50">
        <f>F36+F37+F38+F39+F40+F41+F42</f>
        <v>0</v>
      </c>
      <c r="G35" s="50">
        <f t="shared" ref="G35:L35" si="5">G36+G37+G38+G39+G40+G41+G42</f>
        <v>335300</v>
      </c>
      <c r="H35" s="50">
        <f t="shared" si="5"/>
        <v>334668</v>
      </c>
      <c r="I35" s="50">
        <f t="shared" si="5"/>
        <v>334668</v>
      </c>
      <c r="J35" s="50">
        <f t="shared" si="5"/>
        <v>334668</v>
      </c>
      <c r="K35" s="50">
        <f t="shared" si="5"/>
        <v>0</v>
      </c>
      <c r="L35" s="50">
        <f t="shared" si="5"/>
        <v>334668</v>
      </c>
    </row>
    <row r="36" spans="1:12" ht="13.5" customHeight="1">
      <c r="A36" s="47"/>
      <c r="B36" s="37" t="s">
        <v>59</v>
      </c>
      <c r="C36" s="38" t="s">
        <v>60</v>
      </c>
      <c r="D36" s="39">
        <v>0</v>
      </c>
      <c r="E36" s="51">
        <f>'[1]POLITIA LOCALA'!D35</f>
        <v>0</v>
      </c>
      <c r="F36" s="51">
        <f>'[1]POLITIA LOCALA'!E35</f>
        <v>0</v>
      </c>
      <c r="G36" s="51">
        <f>'[1]POLITIA LOCALA'!F35</f>
        <v>0</v>
      </c>
      <c r="H36" s="51">
        <f>'[1]POLITIA LOCALA'!G35</f>
        <v>0</v>
      </c>
      <c r="I36" s="51">
        <f>'[1]POLITIA LOCALA'!H35</f>
        <v>0</v>
      </c>
      <c r="J36" s="51">
        <f>'[1]POLITIA LOCALA'!I35</f>
        <v>0</v>
      </c>
      <c r="K36" s="51">
        <f>'[1]POLITIA LOCALA'!J35</f>
        <v>0</v>
      </c>
      <c r="L36" s="51">
        <f>'[1]POLITIA LOCALA'!K35</f>
        <v>0</v>
      </c>
    </row>
    <row r="37" spans="1:12" ht="13.5" customHeight="1">
      <c r="A37" s="47"/>
      <c r="B37" s="37" t="s">
        <v>61</v>
      </c>
      <c r="C37" s="38" t="s">
        <v>62</v>
      </c>
      <c r="D37" s="45">
        <v>0</v>
      </c>
      <c r="E37" s="51">
        <f>'[1]POLITIA LOCALA'!D36</f>
        <v>0</v>
      </c>
      <c r="F37" s="51">
        <f>'[1]POLITIA LOCALA'!E36</f>
        <v>0</v>
      </c>
      <c r="G37" s="51">
        <f>'[1]POLITIA LOCALA'!F36</f>
        <v>170000</v>
      </c>
      <c r="H37" s="51">
        <f>'[1]POLITIA LOCALA'!G36</f>
        <v>169368</v>
      </c>
      <c r="I37" s="51">
        <f>'[1]POLITIA LOCALA'!H36</f>
        <v>169368</v>
      </c>
      <c r="J37" s="51">
        <f>'[1]POLITIA LOCALA'!I36</f>
        <v>169368</v>
      </c>
      <c r="K37" s="51">
        <f>'[1]POLITIA LOCALA'!J36</f>
        <v>0</v>
      </c>
      <c r="L37" s="51">
        <f>'[1]POLITIA LOCALA'!K36</f>
        <v>169368</v>
      </c>
    </row>
    <row r="38" spans="1:12" ht="17.25" customHeight="1">
      <c r="A38" s="47"/>
      <c r="B38" s="37" t="s">
        <v>63</v>
      </c>
      <c r="C38" s="38" t="s">
        <v>64</v>
      </c>
      <c r="D38" s="39">
        <v>0</v>
      </c>
      <c r="E38" s="51">
        <f>'[1]POLITIA LOCALA'!D37</f>
        <v>0</v>
      </c>
      <c r="F38" s="51">
        <f>'[1]POLITIA LOCALA'!E37</f>
        <v>0</v>
      </c>
      <c r="G38" s="51">
        <f>'[1]POLITIA LOCALA'!F37</f>
        <v>0</v>
      </c>
      <c r="H38" s="51">
        <f>'[1]POLITIA LOCALA'!G37</f>
        <v>0</v>
      </c>
      <c r="I38" s="51">
        <f>'[1]POLITIA LOCALA'!H37</f>
        <v>0</v>
      </c>
      <c r="J38" s="51">
        <f>'[1]POLITIA LOCALA'!I37</f>
        <v>0</v>
      </c>
      <c r="K38" s="51">
        <f>'[1]POLITIA LOCALA'!J37</f>
        <v>0</v>
      </c>
      <c r="L38" s="51">
        <f>'[1]POLITIA LOCALA'!K37</f>
        <v>0</v>
      </c>
    </row>
    <row r="39" spans="1:12" ht="15.75" customHeight="1">
      <c r="A39" s="47"/>
      <c r="B39" s="37" t="s">
        <v>65</v>
      </c>
      <c r="C39" s="38" t="s">
        <v>66</v>
      </c>
      <c r="D39" s="45">
        <v>0</v>
      </c>
      <c r="E39" s="51">
        <f>'[1]POLITIA LOCALA'!D38</f>
        <v>0</v>
      </c>
      <c r="F39" s="51">
        <f>'[1]POLITIA LOCALA'!E38</f>
        <v>0</v>
      </c>
      <c r="G39" s="51">
        <f>'[1]POLITIA LOCALA'!F38</f>
        <v>0</v>
      </c>
      <c r="H39" s="51">
        <f>'[1]POLITIA LOCALA'!G38</f>
        <v>0</v>
      </c>
      <c r="I39" s="51">
        <f>'[1]POLITIA LOCALA'!H38</f>
        <v>0</v>
      </c>
      <c r="J39" s="51">
        <f>'[1]POLITIA LOCALA'!I38</f>
        <v>0</v>
      </c>
      <c r="K39" s="51">
        <f>'[1]POLITIA LOCALA'!J38</f>
        <v>0</v>
      </c>
      <c r="L39" s="51">
        <f>'[1]POLITIA LOCALA'!K38</f>
        <v>0</v>
      </c>
    </row>
    <row r="40" spans="1:12" ht="15.75" customHeight="1">
      <c r="A40" s="47"/>
      <c r="B40" s="48" t="s">
        <v>67</v>
      </c>
      <c r="C40" s="38" t="s">
        <v>68</v>
      </c>
      <c r="D40" s="39">
        <v>0</v>
      </c>
      <c r="E40" s="51">
        <f>'[1]POLITIA LOCALA'!D39</f>
        <v>0</v>
      </c>
      <c r="F40" s="51">
        <f>'[1]POLITIA LOCALA'!E39</f>
        <v>0</v>
      </c>
      <c r="G40" s="51">
        <f>'[1]POLITIA LOCALA'!F39</f>
        <v>0</v>
      </c>
      <c r="H40" s="51">
        <f>'[1]POLITIA LOCALA'!G39</f>
        <v>0</v>
      </c>
      <c r="I40" s="51">
        <f>'[1]POLITIA LOCALA'!H39</f>
        <v>0</v>
      </c>
      <c r="J40" s="51">
        <f>'[1]POLITIA LOCALA'!I39</f>
        <v>0</v>
      </c>
      <c r="K40" s="51">
        <f>'[1]POLITIA LOCALA'!J39</f>
        <v>0</v>
      </c>
      <c r="L40" s="51">
        <f>'[1]POLITIA LOCALA'!K39</f>
        <v>0</v>
      </c>
    </row>
    <row r="41" spans="1:12" ht="15.75" customHeight="1">
      <c r="A41" s="47"/>
      <c r="B41" s="48" t="s">
        <v>69</v>
      </c>
      <c r="C41" s="38" t="s">
        <v>70</v>
      </c>
      <c r="D41" s="45">
        <v>0</v>
      </c>
      <c r="E41" s="40">
        <f>'[1]POLITIA LOCALA'!D40</f>
        <v>0</v>
      </c>
      <c r="F41" s="51">
        <f>'[1]POLITIA LOCALA'!E40</f>
        <v>0</v>
      </c>
      <c r="G41" s="51">
        <f>'[1]POLITIA LOCALA'!F40</f>
        <v>165300</v>
      </c>
      <c r="H41" s="51">
        <f>'[1]POLITIA LOCALA'!G40</f>
        <v>165300</v>
      </c>
      <c r="I41" s="51">
        <f>'[1]POLITIA LOCALA'!H40</f>
        <v>165300</v>
      </c>
      <c r="J41" s="51">
        <f>'[1]POLITIA LOCALA'!I40</f>
        <v>165300</v>
      </c>
      <c r="K41" s="51">
        <f>H41-J41</f>
        <v>0</v>
      </c>
      <c r="L41" s="51">
        <f>'[1]POLITIA LOCALA'!K40</f>
        <v>165300</v>
      </c>
    </row>
    <row r="42" spans="1:12" ht="13.5" customHeight="1">
      <c r="A42" s="36"/>
      <c r="B42" s="37" t="s">
        <v>71</v>
      </c>
      <c r="C42" s="38" t="s">
        <v>72</v>
      </c>
      <c r="D42" s="39">
        <v>0</v>
      </c>
      <c r="E42" s="51">
        <f>'[1]POLITIA LOCALA'!D41</f>
        <v>0</v>
      </c>
      <c r="F42" s="51">
        <f>'[1]POLITIA LOCALA'!E41</f>
        <v>0</v>
      </c>
      <c r="G42" s="51">
        <f>'[1]POLITIA LOCALA'!F41</f>
        <v>0</v>
      </c>
      <c r="H42" s="51">
        <f>'[1]POLITIA LOCALA'!G41</f>
        <v>0</v>
      </c>
      <c r="I42" s="51">
        <f>'[1]POLITIA LOCALA'!H41</f>
        <v>0</v>
      </c>
      <c r="J42" s="51">
        <f>'[1]POLITIA LOCALA'!I41</f>
        <v>0</v>
      </c>
      <c r="K42" s="51">
        <f>'[1]POLITIA LOCALA'!J41</f>
        <v>0</v>
      </c>
      <c r="L42" s="51">
        <f>'[1]POLITIA LOCALA'!K41</f>
        <v>0</v>
      </c>
    </row>
    <row r="43" spans="1:12" ht="16.5" customHeight="1">
      <c r="A43" s="52" t="s">
        <v>73</v>
      </c>
      <c r="B43" s="53"/>
      <c r="C43" s="33" t="s">
        <v>74</v>
      </c>
      <c r="D43" s="34">
        <v>0</v>
      </c>
      <c r="E43" s="50">
        <f>E44+E45+E46+E47+E48+E49</f>
        <v>0</v>
      </c>
      <c r="F43" s="50">
        <f>F44+F45+F46+F47+F48+F49+F50</f>
        <v>219500</v>
      </c>
      <c r="G43" s="50">
        <f t="shared" ref="G43:L43" si="6">G44+G45+G46+G47+G48+G49+G50</f>
        <v>235000</v>
      </c>
      <c r="H43" s="50">
        <f t="shared" si="6"/>
        <v>233785</v>
      </c>
      <c r="I43" s="50">
        <f t="shared" si="6"/>
        <v>233785</v>
      </c>
      <c r="J43" s="50">
        <f t="shared" si="6"/>
        <v>233785</v>
      </c>
      <c r="K43" s="50">
        <f t="shared" si="6"/>
        <v>0</v>
      </c>
      <c r="L43" s="50">
        <f t="shared" si="6"/>
        <v>146443</v>
      </c>
    </row>
    <row r="44" spans="1:12" ht="16.5" customHeight="1">
      <c r="A44" s="47"/>
      <c r="B44" s="54" t="s">
        <v>75</v>
      </c>
      <c r="C44" s="38" t="s">
        <v>76</v>
      </c>
      <c r="D44" s="39">
        <v>0</v>
      </c>
      <c r="E44" s="40">
        <f>'[1]POLITIA LOCALA'!D43</f>
        <v>0</v>
      </c>
      <c r="F44" s="41">
        <f>'[1]POLITIA LOCALA'!E43</f>
        <v>72000</v>
      </c>
      <c r="G44" s="41">
        <f>'[1]POLITIA LOCALA'!F43</f>
        <v>70000</v>
      </c>
      <c r="H44" s="41">
        <f>'[1]POLITIA LOCALA'!G43</f>
        <v>69873</v>
      </c>
      <c r="I44" s="41">
        <f>'[1]POLITIA LOCALA'!H43</f>
        <v>69873</v>
      </c>
      <c r="J44" s="41">
        <f>'[1]POLITIA LOCALA'!I43</f>
        <v>69873</v>
      </c>
      <c r="K44" s="41">
        <f>'[1]POLITIA LOCALA'!J43</f>
        <v>0</v>
      </c>
      <c r="L44" s="41">
        <f>'[1]POLITIA LOCALA'!K43</f>
        <v>0</v>
      </c>
    </row>
    <row r="45" spans="1:12" ht="16.5" customHeight="1">
      <c r="A45" s="55"/>
      <c r="B45" s="48" t="s">
        <v>77</v>
      </c>
      <c r="C45" s="38" t="s">
        <v>78</v>
      </c>
      <c r="D45" s="45">
        <v>0</v>
      </c>
      <c r="E45" s="40">
        <f>'[1]POLITIA LOCALA'!D44</f>
        <v>0</v>
      </c>
      <c r="F45" s="41">
        <f>'[1]POLITIA LOCALA'!E44</f>
        <v>2500</v>
      </c>
      <c r="G45" s="41">
        <f>'[1]POLITIA LOCALA'!F44</f>
        <v>2500</v>
      </c>
      <c r="H45" s="41">
        <f>'[1]POLITIA LOCALA'!G44</f>
        <v>2051</v>
      </c>
      <c r="I45" s="41">
        <f>'[1]POLITIA LOCALA'!H44</f>
        <v>2051</v>
      </c>
      <c r="J45" s="41">
        <f>'[1]POLITIA LOCALA'!I44</f>
        <v>2051</v>
      </c>
      <c r="K45" s="41">
        <f>'[1]POLITIA LOCALA'!J44</f>
        <v>0</v>
      </c>
      <c r="L45" s="41">
        <f>'[1]POLITIA LOCALA'!K44</f>
        <v>0</v>
      </c>
    </row>
    <row r="46" spans="1:12" ht="16.5" customHeight="1">
      <c r="A46" s="55"/>
      <c r="B46" s="48" t="s">
        <v>79</v>
      </c>
      <c r="C46" s="38" t="s">
        <v>80</v>
      </c>
      <c r="D46" s="39">
        <v>0</v>
      </c>
      <c r="E46" s="40">
        <f>'[1]POLITIA LOCALA'!D45</f>
        <v>0</v>
      </c>
      <c r="F46" s="41">
        <f>'[1]POLITIA LOCALA'!E45</f>
        <v>25000</v>
      </c>
      <c r="G46" s="41">
        <f>'[1]POLITIA LOCALA'!F45</f>
        <v>23000</v>
      </c>
      <c r="H46" s="41">
        <f>'[1]POLITIA LOCALA'!G45</f>
        <v>22901</v>
      </c>
      <c r="I46" s="41">
        <f>'[1]POLITIA LOCALA'!H45</f>
        <v>22901</v>
      </c>
      <c r="J46" s="41">
        <f>'[1]POLITIA LOCALA'!I45</f>
        <v>22901</v>
      </c>
      <c r="K46" s="41">
        <f>'[1]POLITIA LOCALA'!J45</f>
        <v>0</v>
      </c>
      <c r="L46" s="41">
        <f>'[1]POLITIA LOCALA'!K45</f>
        <v>6</v>
      </c>
    </row>
    <row r="47" spans="1:12" ht="16.5" customHeight="1">
      <c r="A47" s="55"/>
      <c r="B47" s="56" t="s">
        <v>81</v>
      </c>
      <c r="C47" s="38" t="s">
        <v>82</v>
      </c>
      <c r="D47" s="45">
        <v>0</v>
      </c>
      <c r="E47" s="40">
        <f>'[1]POLITIA LOCALA'!D46</f>
        <v>0</v>
      </c>
      <c r="F47" s="41">
        <f>'[1]POLITIA LOCALA'!E46</f>
        <v>2000</v>
      </c>
      <c r="G47" s="41">
        <f>'[1]POLITIA LOCALA'!F46</f>
        <v>1200</v>
      </c>
      <c r="H47" s="41">
        <f>'[1]POLITIA LOCALA'!G46</f>
        <v>1119</v>
      </c>
      <c r="I47" s="41">
        <f>'[1]POLITIA LOCALA'!H46</f>
        <v>1119</v>
      </c>
      <c r="J47" s="41">
        <f>'[1]POLITIA LOCALA'!I46</f>
        <v>1119</v>
      </c>
      <c r="K47" s="41">
        <f>'[1]POLITIA LOCALA'!J46</f>
        <v>0</v>
      </c>
      <c r="L47" s="41">
        <f>'[1]POLITIA LOCALA'!K46</f>
        <v>0</v>
      </c>
    </row>
    <row r="48" spans="1:12" ht="16.5" customHeight="1">
      <c r="A48" s="55"/>
      <c r="B48" s="56" t="s">
        <v>83</v>
      </c>
      <c r="C48" s="38" t="s">
        <v>84</v>
      </c>
      <c r="D48" s="39">
        <v>0</v>
      </c>
      <c r="E48" s="40">
        <f>'[1]POLITIA LOCALA'!D47</f>
        <v>0</v>
      </c>
      <c r="F48" s="41">
        <f>'[1]POLITIA LOCALA'!E47</f>
        <v>0</v>
      </c>
      <c r="G48" s="41">
        <f>'[1]POLITIA LOCALA'!F47</f>
        <v>0</v>
      </c>
      <c r="H48" s="41">
        <f>'[1]POLITIA LOCALA'!G47</f>
        <v>0</v>
      </c>
      <c r="I48" s="41">
        <f>'[1]POLITIA LOCALA'!H47</f>
        <v>0</v>
      </c>
      <c r="J48" s="41">
        <f>'[1]POLITIA LOCALA'!I47</f>
        <v>0</v>
      </c>
      <c r="K48" s="41">
        <f>'[1]POLITIA LOCALA'!J47</f>
        <v>0</v>
      </c>
      <c r="L48" s="41">
        <f>'[1]POLITIA LOCALA'!K47</f>
        <v>0</v>
      </c>
    </row>
    <row r="49" spans="1:12" ht="16.5" customHeight="1">
      <c r="A49" s="55"/>
      <c r="B49" s="48" t="s">
        <v>85</v>
      </c>
      <c r="C49" s="38" t="s">
        <v>86</v>
      </c>
      <c r="D49" s="45">
        <v>0</v>
      </c>
      <c r="E49" s="40">
        <f>'[1]POLITIA LOCALA'!D48</f>
        <v>0</v>
      </c>
      <c r="F49" s="41">
        <f>'[1]POLITIA LOCALA'!E48</f>
        <v>5000</v>
      </c>
      <c r="G49" s="41">
        <f>'[1]POLITIA LOCALA'!F48</f>
        <v>3800</v>
      </c>
      <c r="H49" s="41">
        <f>'[1]POLITIA LOCALA'!G48</f>
        <v>3742</v>
      </c>
      <c r="I49" s="41">
        <f>'[1]POLITIA LOCALA'!H48</f>
        <v>3742</v>
      </c>
      <c r="J49" s="41">
        <f>'[1]POLITIA LOCALA'!I48</f>
        <v>3742</v>
      </c>
      <c r="K49" s="41">
        <f>'[1]POLITIA LOCALA'!J48</f>
        <v>0</v>
      </c>
      <c r="L49" s="41">
        <f>'[1]POLITIA LOCALA'!K48</f>
        <v>0</v>
      </c>
    </row>
    <row r="50" spans="1:12" ht="14.25" customHeight="1">
      <c r="A50" s="55"/>
      <c r="B50" s="57" t="s">
        <v>87</v>
      </c>
      <c r="C50" s="58" t="s">
        <v>88</v>
      </c>
      <c r="D50" s="39">
        <v>0</v>
      </c>
      <c r="E50" s="51">
        <f>E51+E55+E56+E61+E60+E62+E63+E64+E65+E66+E67</f>
        <v>0</v>
      </c>
      <c r="F50" s="51">
        <f>'[1]POLITIA LOCALA'!E49</f>
        <v>113000</v>
      </c>
      <c r="G50" s="51">
        <f>'[1]POLITIA LOCALA'!F49</f>
        <v>134500</v>
      </c>
      <c r="H50" s="51">
        <f>'[1]POLITIA LOCALA'!G49</f>
        <v>134099</v>
      </c>
      <c r="I50" s="51">
        <f>'[1]POLITIA LOCALA'!H49</f>
        <v>134099</v>
      </c>
      <c r="J50" s="51">
        <f>'[1]POLITIA LOCALA'!I49</f>
        <v>134099</v>
      </c>
      <c r="K50" s="51">
        <f>'[1]POLITIA LOCALA'!J49</f>
        <v>0</v>
      </c>
      <c r="L50" s="51">
        <f>'[1]POLITIA LOCALA'!K49</f>
        <v>146437</v>
      </c>
    </row>
    <row r="51" spans="1:12" s="31" customFormat="1" ht="48" customHeight="1">
      <c r="A51" s="167" t="s">
        <v>89</v>
      </c>
      <c r="B51" s="167"/>
      <c r="C51" s="28" t="s">
        <v>90</v>
      </c>
      <c r="D51" s="59">
        <v>0</v>
      </c>
      <c r="E51" s="60">
        <f t="shared" ref="E51:L51" si="7">E52+E63+E64+E67+E72+E76+E79+E80+E81+E82+E83+E84+E85+E86+E87+E88+E89+E90+E91+E92+E93+E97+E98+E99</f>
        <v>0</v>
      </c>
      <c r="F51" s="60">
        <f t="shared" si="7"/>
        <v>486000</v>
      </c>
      <c r="G51" s="60">
        <f t="shared" si="7"/>
        <v>541000</v>
      </c>
      <c r="H51" s="60">
        <f t="shared" si="7"/>
        <v>521903</v>
      </c>
      <c r="I51" s="60">
        <f t="shared" si="7"/>
        <v>521903</v>
      </c>
      <c r="J51" s="60">
        <f t="shared" si="7"/>
        <v>521903</v>
      </c>
      <c r="K51" s="60">
        <f t="shared" si="7"/>
        <v>0</v>
      </c>
      <c r="L51" s="60">
        <f t="shared" si="7"/>
        <v>575390</v>
      </c>
    </row>
    <row r="52" spans="1:12" ht="18" customHeight="1">
      <c r="A52" s="61" t="s">
        <v>91</v>
      </c>
      <c r="B52" s="49"/>
      <c r="C52" s="33" t="s">
        <v>92</v>
      </c>
      <c r="D52" s="62">
        <v>0</v>
      </c>
      <c r="E52" s="50">
        <f>E53+E54+E55+E56+E57+E58+E60+E59+E61+E62</f>
        <v>0</v>
      </c>
      <c r="F52" s="50">
        <f t="shared" ref="F52:K52" si="8">F53+F54+F55+F56+F57+F58+F59+F60+F61+F62</f>
        <v>263100</v>
      </c>
      <c r="G52" s="50">
        <f t="shared" si="8"/>
        <v>305400</v>
      </c>
      <c r="H52" s="50">
        <f t="shared" si="8"/>
        <v>293113</v>
      </c>
      <c r="I52" s="50">
        <f t="shared" si="8"/>
        <v>293113</v>
      </c>
      <c r="J52" s="50">
        <f t="shared" si="8"/>
        <v>293113</v>
      </c>
      <c r="K52" s="50">
        <f t="shared" si="8"/>
        <v>0</v>
      </c>
      <c r="L52" s="50">
        <f>L53+L54+L55+L56+L57+L58+L59+L60+L61+L62</f>
        <v>323911</v>
      </c>
    </row>
    <row r="53" spans="1:12" ht="18" customHeight="1">
      <c r="A53" s="55"/>
      <c r="B53" s="48" t="s">
        <v>93</v>
      </c>
      <c r="C53" s="38" t="s">
        <v>94</v>
      </c>
      <c r="D53" s="45">
        <v>0</v>
      </c>
      <c r="E53" s="51">
        <f>'[1]POLITIA LOCALA'!D52+[1]ISU!D52+'[1]61 ALTE'!D52</f>
        <v>0</v>
      </c>
      <c r="F53" s="51">
        <f>'[1]POLITIA LOCALA'!E52+[1]ISU!E52+'[1]61 ALTE'!E52</f>
        <v>10000</v>
      </c>
      <c r="G53" s="51">
        <f>'[1]POLITIA LOCALA'!F52+[1]ISU!F52+'[1]61 ALTE'!F52</f>
        <v>10000</v>
      </c>
      <c r="H53" s="51">
        <f>'[1]POLITIA LOCALA'!G52+[1]ISU!G52+'[1]61 ALTE'!G52</f>
        <v>8888</v>
      </c>
      <c r="I53" s="51">
        <f>'[1]POLITIA LOCALA'!H52+[1]ISU!H52+'[1]61 ALTE'!H52</f>
        <v>8888</v>
      </c>
      <c r="J53" s="51">
        <f>'[1]POLITIA LOCALA'!I52+[1]ISU!I52+'[1]61 ALTE'!I52</f>
        <v>8888</v>
      </c>
      <c r="K53" s="51">
        <f>'[1]POLITIA LOCALA'!J52+[1]ISU!J52+'[1]61 ALTE'!J52</f>
        <v>0</v>
      </c>
      <c r="L53" s="51">
        <f>'[1]POLITIA LOCALA'!K52+[1]ISU!K52+'[1]61 ALTE'!K52</f>
        <v>10205</v>
      </c>
    </row>
    <row r="54" spans="1:12" ht="18" customHeight="1">
      <c r="A54" s="55"/>
      <c r="B54" s="48" t="s">
        <v>95</v>
      </c>
      <c r="C54" s="38" t="s">
        <v>96</v>
      </c>
      <c r="D54" s="39">
        <v>0</v>
      </c>
      <c r="E54" s="51">
        <f>'[1]POLITIA LOCALA'!D53+[1]ISU!D53+'[1]61 ALTE'!D53</f>
        <v>0</v>
      </c>
      <c r="F54" s="51">
        <f>'[1]POLITIA LOCALA'!E53+[1]ISU!E53+'[1]61 ALTE'!E53</f>
        <v>1500</v>
      </c>
      <c r="G54" s="51">
        <f>'[1]POLITIA LOCALA'!F53+[1]ISU!F53+'[1]61 ALTE'!F53</f>
        <v>1700</v>
      </c>
      <c r="H54" s="51">
        <f>'[1]POLITIA LOCALA'!G53+[1]ISU!G53+'[1]61 ALTE'!G53</f>
        <v>1584</v>
      </c>
      <c r="I54" s="51">
        <f>'[1]POLITIA LOCALA'!H53+[1]ISU!H53+'[1]61 ALTE'!H53</f>
        <v>1584</v>
      </c>
      <c r="J54" s="51">
        <f>'[1]POLITIA LOCALA'!I53+[1]ISU!I53+'[1]61 ALTE'!I53</f>
        <v>1584</v>
      </c>
      <c r="K54" s="51">
        <f>'[1]POLITIA LOCALA'!J53+[1]ISU!J53+'[1]61 ALTE'!J53</f>
        <v>0</v>
      </c>
      <c r="L54" s="51">
        <f>'[1]POLITIA LOCALA'!K53+[1]ISU!K53+'[1]61 ALTE'!K53</f>
        <v>1788</v>
      </c>
    </row>
    <row r="55" spans="1:12" ht="18" customHeight="1">
      <c r="A55" s="55"/>
      <c r="B55" s="48" t="s">
        <v>97</v>
      </c>
      <c r="C55" s="38" t="s">
        <v>98</v>
      </c>
      <c r="D55" s="45">
        <v>0</v>
      </c>
      <c r="E55" s="51">
        <f>'[1]POLITIA LOCALA'!D54+[1]ISU!D54+'[1]61 ALTE'!D54</f>
        <v>0</v>
      </c>
      <c r="F55" s="51">
        <f>'[1]POLITIA LOCALA'!E54+[1]ISU!E54+'[1]61 ALTE'!E54</f>
        <v>18000</v>
      </c>
      <c r="G55" s="51">
        <f>'[1]POLITIA LOCALA'!F54+[1]ISU!F54+'[1]61 ALTE'!F54</f>
        <v>21800</v>
      </c>
      <c r="H55" s="51">
        <f>'[1]POLITIA LOCALA'!G54+[1]ISU!G54+'[1]61 ALTE'!G54</f>
        <v>19608</v>
      </c>
      <c r="I55" s="51">
        <f>'[1]POLITIA LOCALA'!H54+[1]ISU!H54+'[1]61 ALTE'!H54</f>
        <v>19608</v>
      </c>
      <c r="J55" s="51">
        <f>'[1]POLITIA LOCALA'!I54+[1]ISU!I54+'[1]61 ALTE'!I54</f>
        <v>19608</v>
      </c>
      <c r="K55" s="51">
        <f>'[1]POLITIA LOCALA'!J54+[1]ISU!J54+'[1]61 ALTE'!J54</f>
        <v>0</v>
      </c>
      <c r="L55" s="51">
        <f>'[1]POLITIA LOCALA'!K54+[1]ISU!K54+'[1]61 ALTE'!K54</f>
        <v>19608</v>
      </c>
    </row>
    <row r="56" spans="1:12" ht="18" customHeight="1">
      <c r="A56" s="55"/>
      <c r="B56" s="48" t="s">
        <v>99</v>
      </c>
      <c r="C56" s="38" t="s">
        <v>100</v>
      </c>
      <c r="D56" s="39">
        <v>0</v>
      </c>
      <c r="E56" s="51">
        <f>'[1]POLITIA LOCALA'!D55+[1]ISU!D55+'[1]61 ALTE'!D55</f>
        <v>0</v>
      </c>
      <c r="F56" s="51">
        <f>'[1]POLITIA LOCALA'!E55+[1]ISU!E55+'[1]61 ALTE'!E55</f>
        <v>2500</v>
      </c>
      <c r="G56" s="51">
        <f>'[1]POLITIA LOCALA'!F55+[1]ISU!F55+'[1]61 ALTE'!F55</f>
        <v>3000</v>
      </c>
      <c r="H56" s="51">
        <f>'[1]POLITIA LOCALA'!G55+[1]ISU!G55+'[1]61 ALTE'!G55</f>
        <v>2633</v>
      </c>
      <c r="I56" s="51">
        <f>'[1]POLITIA LOCALA'!H55+[1]ISU!H55+'[1]61 ALTE'!H55</f>
        <v>2633</v>
      </c>
      <c r="J56" s="51">
        <f>'[1]POLITIA LOCALA'!I55+[1]ISU!I55+'[1]61 ALTE'!I55</f>
        <v>2633</v>
      </c>
      <c r="K56" s="51">
        <f>'[1]POLITIA LOCALA'!J55+[1]ISU!J55+'[1]61 ALTE'!J55</f>
        <v>0</v>
      </c>
      <c r="L56" s="51">
        <f>'[1]POLITIA LOCALA'!K55+[1]ISU!K55+'[1]61 ALTE'!K55</f>
        <v>2605</v>
      </c>
    </row>
    <row r="57" spans="1:12" ht="18" customHeight="1">
      <c r="A57" s="55"/>
      <c r="B57" s="48" t="s">
        <v>101</v>
      </c>
      <c r="C57" s="38" t="s">
        <v>102</v>
      </c>
      <c r="D57" s="45">
        <v>0</v>
      </c>
      <c r="E57" s="51">
        <f>'[1]POLITIA LOCALA'!D56+[1]ISU!D56+'[1]61 ALTE'!D56</f>
        <v>0</v>
      </c>
      <c r="F57" s="51">
        <f>'[1]POLITIA LOCALA'!E56+[1]ISU!E56+'[1]61 ALTE'!E56</f>
        <v>76000</v>
      </c>
      <c r="G57" s="51">
        <f>'[1]POLITIA LOCALA'!F56+[1]ISU!F56+'[1]61 ALTE'!F56</f>
        <v>76000</v>
      </c>
      <c r="H57" s="51">
        <f>'[1]POLITIA LOCALA'!G56+[1]ISU!G56+'[1]61 ALTE'!G56</f>
        <v>75603</v>
      </c>
      <c r="I57" s="51">
        <f>'[1]POLITIA LOCALA'!H56+[1]ISU!H56+'[1]61 ALTE'!H56</f>
        <v>75603</v>
      </c>
      <c r="J57" s="51">
        <f>'[1]POLITIA LOCALA'!I56+[1]ISU!I56+'[1]61 ALTE'!I56</f>
        <v>75603</v>
      </c>
      <c r="K57" s="51">
        <f>'[1]POLITIA LOCALA'!J56+[1]ISU!J56+'[1]61 ALTE'!J56</f>
        <v>0</v>
      </c>
      <c r="L57" s="51">
        <f>'[1]POLITIA LOCALA'!K56+[1]ISU!K56+'[1]61 ALTE'!K56</f>
        <v>106935</v>
      </c>
    </row>
    <row r="58" spans="1:12" ht="18" customHeight="1">
      <c r="A58" s="55"/>
      <c r="B58" s="48" t="s">
        <v>103</v>
      </c>
      <c r="C58" s="38" t="s">
        <v>104</v>
      </c>
      <c r="D58" s="39">
        <v>0</v>
      </c>
      <c r="E58" s="51">
        <f>'[1]POLITIA LOCALA'!D57+[1]ISU!D57+'[1]61 ALTE'!D57</f>
        <v>0</v>
      </c>
      <c r="F58" s="51">
        <f>'[1]POLITIA LOCALA'!E57+[1]ISU!E57+'[1]61 ALTE'!E57</f>
        <v>13000</v>
      </c>
      <c r="G58" s="51">
        <f>'[1]POLITIA LOCALA'!F57+[1]ISU!F57+'[1]61 ALTE'!F57</f>
        <v>17300</v>
      </c>
      <c r="H58" s="51">
        <f>'[1]POLITIA LOCALA'!G57+[1]ISU!G57+'[1]61 ALTE'!G57</f>
        <v>14844</v>
      </c>
      <c r="I58" s="51">
        <f>'[1]POLITIA LOCALA'!H57+[1]ISU!H57+'[1]61 ALTE'!H57</f>
        <v>14844</v>
      </c>
      <c r="J58" s="51">
        <f>'[1]POLITIA LOCALA'!I57+[1]ISU!I57+'[1]61 ALTE'!I57</f>
        <v>14844</v>
      </c>
      <c r="K58" s="51">
        <f>'[1]POLITIA LOCALA'!J57+[1]ISU!J57+'[1]61 ALTE'!J57</f>
        <v>0</v>
      </c>
      <c r="L58" s="51">
        <f>'[1]POLITIA LOCALA'!K57+[1]ISU!K57+'[1]61 ALTE'!K57</f>
        <v>14964</v>
      </c>
    </row>
    <row r="59" spans="1:12" ht="18" customHeight="1">
      <c r="A59" s="55"/>
      <c r="B59" s="48" t="s">
        <v>105</v>
      </c>
      <c r="C59" s="38" t="s">
        <v>106</v>
      </c>
      <c r="D59" s="45">
        <v>0</v>
      </c>
      <c r="E59" s="51">
        <f>'[1]POLITIA LOCALA'!D58+[1]ISU!D58+'[1]61 ALTE'!D58</f>
        <v>0</v>
      </c>
      <c r="F59" s="51">
        <f>'[1]POLITIA LOCALA'!E58+[1]ISU!E58+'[1]61 ALTE'!E58</f>
        <v>0</v>
      </c>
      <c r="G59" s="51">
        <f>'[1]POLITIA LOCALA'!F58+[1]ISU!F58+'[1]61 ALTE'!F58</f>
        <v>0</v>
      </c>
      <c r="H59" s="51">
        <f>'[1]POLITIA LOCALA'!G58+[1]ISU!G58+'[1]61 ALTE'!G58</f>
        <v>0</v>
      </c>
      <c r="I59" s="51">
        <f>'[1]POLITIA LOCALA'!H58+[1]ISU!H58+'[1]61 ALTE'!H58</f>
        <v>0</v>
      </c>
      <c r="J59" s="51">
        <f>'[1]POLITIA LOCALA'!I58+[1]ISU!I58+'[1]61 ALTE'!I58</f>
        <v>0</v>
      </c>
      <c r="K59" s="51">
        <f>'[1]POLITIA LOCALA'!J58+[1]ISU!J58+'[1]61 ALTE'!J58</f>
        <v>0</v>
      </c>
      <c r="L59" s="51">
        <f>'[1]POLITIA LOCALA'!K58+[1]ISU!K58+'[1]61 ALTE'!K58</f>
        <v>0</v>
      </c>
    </row>
    <row r="60" spans="1:12" ht="18" customHeight="1">
      <c r="A60" s="55"/>
      <c r="B60" s="48" t="s">
        <v>107</v>
      </c>
      <c r="C60" s="38" t="s">
        <v>108</v>
      </c>
      <c r="D60" s="39">
        <v>0</v>
      </c>
      <c r="E60" s="51">
        <f>'[1]POLITIA LOCALA'!D59+[1]ISU!D59+'[1]61 ALTE'!D59</f>
        <v>0</v>
      </c>
      <c r="F60" s="51">
        <f>'[1]POLITIA LOCALA'!E59+[1]ISU!E59+'[1]61 ALTE'!E59</f>
        <v>28000</v>
      </c>
      <c r="G60" s="51">
        <f>'[1]POLITIA LOCALA'!F59+[1]ISU!F59+'[1]61 ALTE'!F59</f>
        <v>35000</v>
      </c>
      <c r="H60" s="51">
        <f>'[1]POLITIA LOCALA'!G59+[1]ISU!G59+'[1]61 ALTE'!G59</f>
        <v>33551</v>
      </c>
      <c r="I60" s="51">
        <f>'[1]POLITIA LOCALA'!H59+[1]ISU!H59+'[1]61 ALTE'!H59</f>
        <v>33551</v>
      </c>
      <c r="J60" s="51">
        <f>'[1]POLITIA LOCALA'!I59+[1]ISU!I59+'[1]61 ALTE'!I59</f>
        <v>33551</v>
      </c>
      <c r="K60" s="51">
        <f>'[1]POLITIA LOCALA'!J59+[1]ISU!J59+'[1]61 ALTE'!J59</f>
        <v>0</v>
      </c>
      <c r="L60" s="51">
        <f>'[1]POLITIA LOCALA'!K59+[1]ISU!K59+'[1]61 ALTE'!K59</f>
        <v>31488</v>
      </c>
    </row>
    <row r="61" spans="1:12" ht="18" customHeight="1">
      <c r="A61" s="55"/>
      <c r="B61" s="63" t="s">
        <v>109</v>
      </c>
      <c r="C61" s="38" t="s">
        <v>110</v>
      </c>
      <c r="D61" s="45">
        <v>0</v>
      </c>
      <c r="E61" s="51">
        <f>'[1]POLITIA LOCALA'!D60+[1]ISU!D60+'[1]61 ALTE'!D60</f>
        <v>0</v>
      </c>
      <c r="F61" s="51">
        <f>'[1]POLITIA LOCALA'!E60+[1]ISU!E60+'[1]61 ALTE'!E60</f>
        <v>113000</v>
      </c>
      <c r="G61" s="51">
        <f>'[1]POLITIA LOCALA'!F60+[1]ISU!F60+'[1]61 ALTE'!F60</f>
        <v>140500</v>
      </c>
      <c r="H61" s="51">
        <f>'[1]POLITIA LOCALA'!G60+[1]ISU!G60+'[1]61 ALTE'!G60</f>
        <v>136402</v>
      </c>
      <c r="I61" s="51">
        <f>'[1]POLITIA LOCALA'!H60+[1]ISU!H60+'[1]61 ALTE'!H60</f>
        <v>136402</v>
      </c>
      <c r="J61" s="51">
        <f>'[1]POLITIA LOCALA'!I60+[1]ISU!I60+'[1]61 ALTE'!I60</f>
        <v>136402</v>
      </c>
      <c r="K61" s="51">
        <f>'[1]POLITIA LOCALA'!J60+[1]ISU!J60+'[1]61 ALTE'!J60</f>
        <v>0</v>
      </c>
      <c r="L61" s="51">
        <f>'[1]POLITIA LOCALA'!K60+[1]ISU!K60+'[1]61 ALTE'!K60</f>
        <v>135900</v>
      </c>
    </row>
    <row r="62" spans="1:12" ht="18" customHeight="1">
      <c r="A62" s="55"/>
      <c r="B62" s="48" t="s">
        <v>111</v>
      </c>
      <c r="C62" s="38" t="s">
        <v>112</v>
      </c>
      <c r="D62" s="39">
        <v>0</v>
      </c>
      <c r="E62" s="51">
        <f>'[1]POLITIA LOCALA'!D61+[1]ISU!D61+'[1]61 ALTE'!D61</f>
        <v>0</v>
      </c>
      <c r="F62" s="51">
        <f>'[1]POLITIA LOCALA'!E61+[1]ISU!E61+'[1]61 ALTE'!E61</f>
        <v>1100</v>
      </c>
      <c r="G62" s="51">
        <f>'[1]POLITIA LOCALA'!F61+[1]ISU!F61+'[1]61 ALTE'!F61</f>
        <v>100</v>
      </c>
      <c r="H62" s="51">
        <f>'[1]POLITIA LOCALA'!G61+[1]ISU!G61+'[1]61 ALTE'!G61</f>
        <v>0</v>
      </c>
      <c r="I62" s="51">
        <f>'[1]POLITIA LOCALA'!H61+[1]ISU!H61+'[1]61 ALTE'!H61</f>
        <v>0</v>
      </c>
      <c r="J62" s="51">
        <f>'[1]POLITIA LOCALA'!I61+[1]ISU!I61+'[1]61 ALTE'!I61</f>
        <v>0</v>
      </c>
      <c r="K62" s="51">
        <f>'[1]POLITIA LOCALA'!J61+[1]ISU!J61+'[1]61 ALTE'!J61</f>
        <v>0</v>
      </c>
      <c r="L62" s="51">
        <f>'[1]POLITIA LOCALA'!K61+[1]ISU!K61+'[1]61 ALTE'!K61</f>
        <v>418</v>
      </c>
    </row>
    <row r="63" spans="1:12" ht="18" customHeight="1">
      <c r="A63" s="32" t="s">
        <v>113</v>
      </c>
      <c r="B63" s="49"/>
      <c r="C63" s="33" t="s">
        <v>114</v>
      </c>
      <c r="D63" s="34">
        <v>0</v>
      </c>
      <c r="E63" s="50">
        <f>'[1]POLITIA LOCALA'!D62+[1]ISU!D62+'[1]61 ALTE'!D62</f>
        <v>0</v>
      </c>
      <c r="F63" s="50">
        <f>'[1]POLITIA LOCALA'!E62+[1]ISU!E62+'[1]61 ALTE'!E62</f>
        <v>15000</v>
      </c>
      <c r="G63" s="50">
        <f>'[1]POLITIA LOCALA'!F62+[1]ISU!F62+'[1]61 ALTE'!F62</f>
        <v>23000</v>
      </c>
      <c r="H63" s="50">
        <f>'[1]POLITIA LOCALA'!G62+[1]ISU!G62+'[1]61 ALTE'!G62</f>
        <v>20307</v>
      </c>
      <c r="I63" s="50">
        <f>'[1]POLITIA LOCALA'!H62+[1]ISU!H62+'[1]61 ALTE'!H62</f>
        <v>20307</v>
      </c>
      <c r="J63" s="50">
        <f>'[1]POLITIA LOCALA'!I62+[1]ISU!I62+'[1]61 ALTE'!I62</f>
        <v>20307</v>
      </c>
      <c r="K63" s="50">
        <f>'[1]POLITIA LOCALA'!J62+[1]ISU!J62+'[1]61 ALTE'!J62</f>
        <v>0</v>
      </c>
      <c r="L63" s="50">
        <f>'[1]POLITIA LOCALA'!K62+[1]ISU!K62+'[1]61 ALTE'!K62</f>
        <v>22907</v>
      </c>
    </row>
    <row r="64" spans="1:12" ht="18" customHeight="1">
      <c r="A64" s="32" t="s">
        <v>115</v>
      </c>
      <c r="B64" s="64"/>
      <c r="C64" s="33" t="s">
        <v>116</v>
      </c>
      <c r="D64" s="62">
        <v>0</v>
      </c>
      <c r="E64" s="50">
        <f>'[1]POLITIA LOCALA'!D63+[1]ISU!D63+'[1]61 ALTE'!D63</f>
        <v>0</v>
      </c>
      <c r="F64" s="50">
        <f t="shared" ref="F64:L64" si="9">F65+F66</f>
        <v>0</v>
      </c>
      <c r="G64" s="50">
        <f t="shared" si="9"/>
        <v>0</v>
      </c>
      <c r="H64" s="50">
        <f t="shared" si="9"/>
        <v>0</v>
      </c>
      <c r="I64" s="50">
        <f t="shared" si="9"/>
        <v>0</v>
      </c>
      <c r="J64" s="50">
        <f t="shared" si="9"/>
        <v>0</v>
      </c>
      <c r="K64" s="50">
        <f t="shared" si="9"/>
        <v>0</v>
      </c>
      <c r="L64" s="50">
        <f t="shared" si="9"/>
        <v>0</v>
      </c>
    </row>
    <row r="65" spans="1:12" ht="18" customHeight="1">
      <c r="A65" s="47"/>
      <c r="B65" s="63" t="s">
        <v>117</v>
      </c>
      <c r="C65" s="38" t="s">
        <v>118</v>
      </c>
      <c r="D65" s="45">
        <v>0</v>
      </c>
      <c r="E65" s="51">
        <f>'[1]POLITIA LOCALA'!D64+[1]ISU!D64+'[1]61 ALTE'!D64</f>
        <v>0</v>
      </c>
      <c r="F65" s="51">
        <f>'[1]POLITIA LOCALA'!E64+[1]ISU!E64+'[1]61 ALTE'!E64</f>
        <v>0</v>
      </c>
      <c r="G65" s="51">
        <f>'[1]POLITIA LOCALA'!F64+[1]ISU!F64+'[1]61 ALTE'!F64</f>
        <v>0</v>
      </c>
      <c r="H65" s="51">
        <f>'[1]POLITIA LOCALA'!G64+[1]ISU!G64+'[1]61 ALTE'!G64</f>
        <v>0</v>
      </c>
      <c r="I65" s="51">
        <f>'[1]POLITIA LOCALA'!H64+[1]ISU!H64+'[1]61 ALTE'!H64</f>
        <v>0</v>
      </c>
      <c r="J65" s="51">
        <f>'[1]POLITIA LOCALA'!I64+[1]ISU!I64+'[1]61 ALTE'!I64</f>
        <v>0</v>
      </c>
      <c r="K65" s="51">
        <f>'[1]POLITIA LOCALA'!J64+[1]ISU!J64+'[1]61 ALTE'!J64</f>
        <v>0</v>
      </c>
      <c r="L65" s="51">
        <f>'[1]POLITIA LOCALA'!K64+[1]ISU!K64+'[1]61 ALTE'!K64</f>
        <v>0</v>
      </c>
    </row>
    <row r="66" spans="1:12" ht="18" customHeight="1">
      <c r="A66" s="47"/>
      <c r="B66" s="63" t="s">
        <v>119</v>
      </c>
      <c r="C66" s="38" t="s">
        <v>120</v>
      </c>
      <c r="D66" s="39">
        <v>0</v>
      </c>
      <c r="E66" s="51">
        <f>'[1]POLITIA LOCALA'!D65+[1]ISU!D65+'[1]61 ALTE'!D65</f>
        <v>0</v>
      </c>
      <c r="F66" s="51">
        <f>'[1]POLITIA LOCALA'!E65+[1]ISU!E65+'[1]61 ALTE'!E65</f>
        <v>0</v>
      </c>
      <c r="G66" s="51">
        <f>'[1]POLITIA LOCALA'!F65+[1]ISU!F65+'[1]61 ALTE'!F65</f>
        <v>0</v>
      </c>
      <c r="H66" s="51">
        <f>'[1]POLITIA LOCALA'!G65+[1]ISU!G65+'[1]61 ALTE'!G65</f>
        <v>0</v>
      </c>
      <c r="I66" s="51">
        <f>'[1]POLITIA LOCALA'!H65+[1]ISU!H65+'[1]61 ALTE'!H65</f>
        <v>0</v>
      </c>
      <c r="J66" s="51">
        <f>'[1]POLITIA LOCALA'!I65+[1]ISU!I65+'[1]61 ALTE'!I65</f>
        <v>0</v>
      </c>
      <c r="K66" s="51">
        <f>'[1]POLITIA LOCALA'!J65+[1]ISU!J65+'[1]61 ALTE'!J65</f>
        <v>0</v>
      </c>
      <c r="L66" s="51">
        <f>'[1]POLITIA LOCALA'!K65+[1]ISU!K65+'[1]61 ALTE'!K65</f>
        <v>0</v>
      </c>
    </row>
    <row r="67" spans="1:12" ht="18" customHeight="1">
      <c r="A67" s="32" t="s">
        <v>121</v>
      </c>
      <c r="B67" s="64"/>
      <c r="C67" s="33" t="s">
        <v>122</v>
      </c>
      <c r="D67" s="34">
        <v>0</v>
      </c>
      <c r="E67" s="50">
        <f>'[1]POLITIA LOCALA'!D66+[1]ISU!D66+'[1]61 ALTE'!D66</f>
        <v>0</v>
      </c>
      <c r="F67" s="50">
        <f>'[1]POLITIA LOCALA'!E66+[1]ISU!E66+'[1]61 ALTE'!E66</f>
        <v>0</v>
      </c>
      <c r="G67" s="50">
        <f>'[1]POLITIA LOCALA'!F66+[1]ISU!F66+'[1]61 ALTE'!F66</f>
        <v>1200</v>
      </c>
      <c r="H67" s="50">
        <f>'[1]POLITIA LOCALA'!G66+[1]ISU!G66+'[1]61 ALTE'!G66</f>
        <v>1171</v>
      </c>
      <c r="I67" s="50">
        <f>'[1]POLITIA LOCALA'!H66+[1]ISU!H66+'[1]61 ALTE'!H66</f>
        <v>1171</v>
      </c>
      <c r="J67" s="50">
        <f>'[1]POLITIA LOCALA'!I66+[1]ISU!I66+'[1]61 ALTE'!I66</f>
        <v>1171</v>
      </c>
      <c r="K67" s="50">
        <f>'[1]POLITIA LOCALA'!J66+[1]ISU!J66+'[1]61 ALTE'!J66</f>
        <v>0</v>
      </c>
      <c r="L67" s="50">
        <f>'[1]POLITIA LOCALA'!K66+[1]ISU!K66+'[1]61 ALTE'!K66</f>
        <v>1171</v>
      </c>
    </row>
    <row r="68" spans="1:12" ht="18" customHeight="1">
      <c r="A68" s="55"/>
      <c r="B68" s="48" t="s">
        <v>123</v>
      </c>
      <c r="C68" s="38" t="s">
        <v>124</v>
      </c>
      <c r="D68" s="39">
        <v>0</v>
      </c>
      <c r="E68" s="51">
        <f>'[1]POLITIA LOCALA'!D67+[1]ISU!D67+'[1]61 ALTE'!D67</f>
        <v>0</v>
      </c>
      <c r="F68" s="51">
        <f>'[1]POLITIA LOCALA'!E67+[1]ISU!E67+'[1]61 ALTE'!E67</f>
        <v>0</v>
      </c>
      <c r="G68" s="51">
        <f>'[1]POLITIA LOCALA'!F67+[1]ISU!F67+'[1]61 ALTE'!F67</f>
        <v>0</v>
      </c>
      <c r="H68" s="51">
        <f>'[1]POLITIA LOCALA'!G67+[1]ISU!G67+'[1]61 ALTE'!G67</f>
        <v>0</v>
      </c>
      <c r="I68" s="51">
        <f>'[1]POLITIA LOCALA'!H67+[1]ISU!H67+'[1]61 ALTE'!H67</f>
        <v>0</v>
      </c>
      <c r="J68" s="51">
        <f>'[1]POLITIA LOCALA'!I67+[1]ISU!I67+'[1]61 ALTE'!I67</f>
        <v>0</v>
      </c>
      <c r="K68" s="51">
        <f>'[1]POLITIA LOCALA'!J67+[1]ISU!J67+'[1]61 ALTE'!J67</f>
        <v>0</v>
      </c>
      <c r="L68" s="51">
        <f>'[1]POLITIA LOCALA'!K67+[1]ISU!K67+'[1]61 ALTE'!K67</f>
        <v>0</v>
      </c>
    </row>
    <row r="69" spans="1:12" ht="18" customHeight="1">
      <c r="A69" s="55"/>
      <c r="B69" s="48" t="s">
        <v>125</v>
      </c>
      <c r="C69" s="38" t="s">
        <v>126</v>
      </c>
      <c r="D69" s="45">
        <v>0</v>
      </c>
      <c r="E69" s="51">
        <f>'[1]POLITIA LOCALA'!D68+[1]ISU!D68+'[1]61 ALTE'!D68</f>
        <v>0</v>
      </c>
      <c r="F69" s="51">
        <f>'[1]POLITIA LOCALA'!E68+[1]ISU!E68+'[1]61 ALTE'!E68</f>
        <v>0</v>
      </c>
      <c r="G69" s="51">
        <f>'[1]POLITIA LOCALA'!F68+[1]ISU!F68+'[1]61 ALTE'!F68</f>
        <v>1200</v>
      </c>
      <c r="H69" s="51">
        <f>'[1]POLITIA LOCALA'!G68+[1]ISU!G68+'[1]61 ALTE'!G68</f>
        <v>1171</v>
      </c>
      <c r="I69" s="51">
        <f>'[1]POLITIA LOCALA'!H68+[1]ISU!H68+'[1]61 ALTE'!H68</f>
        <v>1171</v>
      </c>
      <c r="J69" s="51">
        <f>'[1]POLITIA LOCALA'!I68+[1]ISU!I68+'[1]61 ALTE'!I68</f>
        <v>1171</v>
      </c>
      <c r="K69" s="51">
        <f>'[1]POLITIA LOCALA'!J68+[1]ISU!J68+'[1]61 ALTE'!J68</f>
        <v>0</v>
      </c>
      <c r="L69" s="51">
        <f>'[1]POLITIA LOCALA'!K68+[1]ISU!K68+'[1]61 ALTE'!K68</f>
        <v>1171</v>
      </c>
    </row>
    <row r="70" spans="1:12" ht="18" customHeight="1">
      <c r="A70" s="55"/>
      <c r="B70" s="48" t="s">
        <v>127</v>
      </c>
      <c r="C70" s="38" t="s">
        <v>128</v>
      </c>
      <c r="D70" s="39">
        <v>0</v>
      </c>
      <c r="E70" s="51">
        <f>'[1]POLITIA LOCALA'!D69+[1]ISU!D69+'[1]61 ALTE'!D69</f>
        <v>0</v>
      </c>
      <c r="F70" s="51">
        <f>'[1]POLITIA LOCALA'!E69+[1]ISU!E69+'[1]61 ALTE'!E69</f>
        <v>0</v>
      </c>
      <c r="G70" s="51">
        <f>'[1]POLITIA LOCALA'!F69+[1]ISU!F69+'[1]61 ALTE'!F69</f>
        <v>0</v>
      </c>
      <c r="H70" s="51">
        <f>'[1]POLITIA LOCALA'!G69+[1]ISU!G69+'[1]61 ALTE'!G69</f>
        <v>0</v>
      </c>
      <c r="I70" s="51">
        <f>'[1]POLITIA LOCALA'!H69+[1]ISU!H69+'[1]61 ALTE'!H69</f>
        <v>0</v>
      </c>
      <c r="J70" s="51">
        <f>'[1]POLITIA LOCALA'!I69+[1]ISU!I69+'[1]61 ALTE'!I69</f>
        <v>0</v>
      </c>
      <c r="K70" s="51">
        <f>'[1]POLITIA LOCALA'!J69+[1]ISU!J69+'[1]61 ALTE'!J69</f>
        <v>0</v>
      </c>
      <c r="L70" s="51">
        <f>'[1]POLITIA LOCALA'!K69+[1]ISU!K69+'[1]61 ALTE'!K69</f>
        <v>0</v>
      </c>
    </row>
    <row r="71" spans="1:12" ht="18" customHeight="1">
      <c r="A71" s="55"/>
      <c r="B71" s="48" t="s">
        <v>129</v>
      </c>
      <c r="C71" s="38" t="s">
        <v>130</v>
      </c>
      <c r="D71" s="45">
        <v>0</v>
      </c>
      <c r="E71" s="51">
        <f>'[1]POLITIA LOCALA'!D70+[1]ISU!D70+'[1]61 ALTE'!D70</f>
        <v>0</v>
      </c>
      <c r="F71" s="51">
        <f>'[1]POLITIA LOCALA'!E70+[1]ISU!E70+'[1]61 ALTE'!E70</f>
        <v>0</v>
      </c>
      <c r="G71" s="51">
        <f>'[1]POLITIA LOCALA'!F70+[1]ISU!F70+'[1]61 ALTE'!F70</f>
        <v>0</v>
      </c>
      <c r="H71" s="51">
        <f>'[1]POLITIA LOCALA'!G70+[1]ISU!G70+'[1]61 ALTE'!G70</f>
        <v>0</v>
      </c>
      <c r="I71" s="51">
        <f>'[1]POLITIA LOCALA'!H70+[1]ISU!H70+'[1]61 ALTE'!H70</f>
        <v>0</v>
      </c>
      <c r="J71" s="51">
        <f>'[1]POLITIA LOCALA'!I70+[1]ISU!I70+'[1]61 ALTE'!I70</f>
        <v>0</v>
      </c>
      <c r="K71" s="51">
        <f>'[1]POLITIA LOCALA'!J70+[1]ISU!J70+'[1]61 ALTE'!J70</f>
        <v>0</v>
      </c>
      <c r="L71" s="51">
        <f>'[1]POLITIA LOCALA'!K70+[1]ISU!K70+'[1]61 ALTE'!K70</f>
        <v>0</v>
      </c>
    </row>
    <row r="72" spans="1:12" ht="18" customHeight="1">
      <c r="A72" s="65" t="s">
        <v>131</v>
      </c>
      <c r="B72" s="64"/>
      <c r="C72" s="33" t="s">
        <v>132</v>
      </c>
      <c r="D72" s="62">
        <v>0</v>
      </c>
      <c r="E72" s="50">
        <f>'[1]POLITIA LOCALA'!D71+[1]ISU!D71+'[1]61 ALTE'!D71</f>
        <v>0</v>
      </c>
      <c r="F72" s="50">
        <f t="shared" ref="F72:K72" si="10">F73+F74+F75</f>
        <v>113000</v>
      </c>
      <c r="G72" s="50">
        <f t="shared" si="10"/>
        <v>137500</v>
      </c>
      <c r="H72" s="50">
        <f t="shared" si="10"/>
        <v>136232</v>
      </c>
      <c r="I72" s="50">
        <f t="shared" si="10"/>
        <v>136232</v>
      </c>
      <c r="J72" s="50">
        <f t="shared" si="10"/>
        <v>136232</v>
      </c>
      <c r="K72" s="50">
        <f t="shared" si="10"/>
        <v>0</v>
      </c>
      <c r="L72" s="50">
        <f>L73+L74+L75</f>
        <v>155427</v>
      </c>
    </row>
    <row r="73" spans="1:12" ht="18" customHeight="1">
      <c r="A73" s="55"/>
      <c r="B73" s="48" t="s">
        <v>133</v>
      </c>
      <c r="C73" s="38" t="s">
        <v>134</v>
      </c>
      <c r="D73" s="45">
        <v>0</v>
      </c>
      <c r="E73" s="51">
        <f>'[1]POLITIA LOCALA'!D72+[1]ISU!D72+'[1]61 ALTE'!D72</f>
        <v>0</v>
      </c>
      <c r="F73" s="51">
        <f>'[1]POLITIA LOCALA'!E72+[1]ISU!E72+'[1]61 ALTE'!E72</f>
        <v>80000</v>
      </c>
      <c r="G73" s="51">
        <f>'[1]POLITIA LOCALA'!F72+[1]ISU!F72+'[1]61 ALTE'!F72</f>
        <v>97000</v>
      </c>
      <c r="H73" s="51">
        <f>'[1]POLITIA LOCALA'!G72+[1]ISU!G72+'[1]61 ALTE'!G72</f>
        <v>96040</v>
      </c>
      <c r="I73" s="51">
        <f>'[1]POLITIA LOCALA'!H72+[1]ISU!H72+'[1]61 ALTE'!H72</f>
        <v>96040</v>
      </c>
      <c r="J73" s="51">
        <f>'[1]POLITIA LOCALA'!I72+[1]ISU!I72+'[1]61 ALTE'!I72</f>
        <v>96040</v>
      </c>
      <c r="K73" s="51">
        <f>'[1]POLITIA LOCALA'!J72+[1]ISU!J72+'[1]61 ALTE'!J72</f>
        <v>0</v>
      </c>
      <c r="L73" s="51">
        <f>'[1]POLITIA LOCALA'!K72+[1]ISU!K72+'[1]61 ALTE'!K72</f>
        <v>117306</v>
      </c>
    </row>
    <row r="74" spans="1:12" ht="18" customHeight="1">
      <c r="A74" s="55"/>
      <c r="B74" s="48" t="s">
        <v>135</v>
      </c>
      <c r="C74" s="38" t="s">
        <v>136</v>
      </c>
      <c r="D74" s="39">
        <v>0</v>
      </c>
      <c r="E74" s="51">
        <f>'[1]POLITIA LOCALA'!D73+[1]ISU!D73+'[1]61 ALTE'!D73</f>
        <v>0</v>
      </c>
      <c r="F74" s="51">
        <f>'[1]POLITIA LOCALA'!E73+[1]ISU!E73+'[1]61 ALTE'!E73</f>
        <v>0</v>
      </c>
      <c r="G74" s="51">
        <f>'[1]POLITIA LOCALA'!F73+[1]ISU!F73+'[1]61 ALTE'!F73</f>
        <v>0</v>
      </c>
      <c r="H74" s="51">
        <f>'[1]POLITIA LOCALA'!G73+[1]ISU!G73+'[1]61 ALTE'!G73</f>
        <v>0</v>
      </c>
      <c r="I74" s="51">
        <f>'[1]POLITIA LOCALA'!H73+[1]ISU!H73+'[1]61 ALTE'!H73</f>
        <v>0</v>
      </c>
      <c r="J74" s="51">
        <f>'[1]POLITIA LOCALA'!I73+[1]ISU!I73+'[1]61 ALTE'!I73</f>
        <v>0</v>
      </c>
      <c r="K74" s="51">
        <f>'[1]POLITIA LOCALA'!J73+[1]ISU!J73+'[1]61 ALTE'!J73</f>
        <v>0</v>
      </c>
      <c r="L74" s="51">
        <f>'[1]POLITIA LOCALA'!K73+[1]ISU!K73+'[1]61 ALTE'!K73</f>
        <v>0</v>
      </c>
    </row>
    <row r="75" spans="1:12" ht="18" customHeight="1">
      <c r="A75" s="55"/>
      <c r="B75" s="48" t="s">
        <v>137</v>
      </c>
      <c r="C75" s="38" t="s">
        <v>138</v>
      </c>
      <c r="D75" s="45">
        <v>0</v>
      </c>
      <c r="E75" s="66">
        <f>'[1]POLITIA LOCALA'!D74+[1]ISU!D74+'[1]61 ALTE'!D74</f>
        <v>0</v>
      </c>
      <c r="F75" s="66">
        <f>'[1]POLITIA LOCALA'!E74+[1]ISU!E74+'[1]61 ALTE'!E74</f>
        <v>33000</v>
      </c>
      <c r="G75" s="66">
        <f>'[1]POLITIA LOCALA'!F74+[1]ISU!F74+'[1]61 ALTE'!F74</f>
        <v>40500</v>
      </c>
      <c r="H75" s="66">
        <f>'[1]POLITIA LOCALA'!G74+[1]ISU!G74+'[1]61 ALTE'!G74</f>
        <v>40192</v>
      </c>
      <c r="I75" s="66">
        <f>'[1]POLITIA LOCALA'!H74+[1]ISU!H74+'[1]61 ALTE'!H74</f>
        <v>40192</v>
      </c>
      <c r="J75" s="66">
        <f>'[1]POLITIA LOCALA'!I74+[1]ISU!I74+'[1]61 ALTE'!I74</f>
        <v>40192</v>
      </c>
      <c r="K75" s="66">
        <f>'[1]POLITIA LOCALA'!J74+[1]ISU!J74+'[1]61 ALTE'!J74</f>
        <v>0</v>
      </c>
      <c r="L75" s="66">
        <f>'[1]POLITIA LOCALA'!K74+[1]ISU!K74+'[1]61 ALTE'!K74</f>
        <v>38121</v>
      </c>
    </row>
    <row r="76" spans="1:12" ht="18" customHeight="1">
      <c r="A76" s="67" t="s">
        <v>139</v>
      </c>
      <c r="B76" s="64"/>
      <c r="C76" s="33" t="s">
        <v>140</v>
      </c>
      <c r="D76" s="62">
        <v>0</v>
      </c>
      <c r="E76" s="50">
        <f>'[1]POLITIA LOCALA'!D75+[1]ISU!D75+'[1]61 ALTE'!D75</f>
        <v>0</v>
      </c>
      <c r="F76" s="50">
        <f t="shared" ref="F76:L76" si="11">F77+F78</f>
        <v>27500</v>
      </c>
      <c r="G76" s="50">
        <f t="shared" si="11"/>
        <v>27500</v>
      </c>
      <c r="H76" s="50">
        <f t="shared" si="11"/>
        <v>26885</v>
      </c>
      <c r="I76" s="50">
        <f t="shared" si="11"/>
        <v>26885</v>
      </c>
      <c r="J76" s="50">
        <f t="shared" si="11"/>
        <v>26885</v>
      </c>
      <c r="K76" s="50">
        <f t="shared" si="11"/>
        <v>0</v>
      </c>
      <c r="L76" s="50">
        <f t="shared" si="11"/>
        <v>26885</v>
      </c>
    </row>
    <row r="77" spans="1:12" ht="18" customHeight="1">
      <c r="A77" s="55"/>
      <c r="B77" s="48" t="s">
        <v>141</v>
      </c>
      <c r="C77" s="38" t="s">
        <v>142</v>
      </c>
      <c r="D77" s="45">
        <v>0</v>
      </c>
      <c r="E77" s="51">
        <f>'[1]POLITIA LOCALA'!D76+[1]ISU!D76+'[1]61 ALTE'!D76</f>
        <v>0</v>
      </c>
      <c r="F77" s="51">
        <f>'[1]POLITIA LOCALA'!E76+[1]ISU!E76+'[1]61 ALTE'!E76</f>
        <v>27000</v>
      </c>
      <c r="G77" s="51">
        <f>'[1]POLITIA LOCALA'!F76+[1]ISU!F76+'[1]61 ALTE'!F76</f>
        <v>27000</v>
      </c>
      <c r="H77" s="51">
        <f>'[1]POLITIA LOCALA'!G76+[1]ISU!G76+'[1]61 ALTE'!G76</f>
        <v>26391</v>
      </c>
      <c r="I77" s="51">
        <f>'[1]POLITIA LOCALA'!H76+[1]ISU!H76+'[1]61 ALTE'!H76</f>
        <v>26391</v>
      </c>
      <c r="J77" s="51">
        <f>'[1]POLITIA LOCALA'!I76+[1]ISU!I76+'[1]61 ALTE'!I76</f>
        <v>26391</v>
      </c>
      <c r="K77" s="51">
        <f>'[1]POLITIA LOCALA'!J76+[1]ISU!J76+'[1]61 ALTE'!J76</f>
        <v>0</v>
      </c>
      <c r="L77" s="51">
        <f>'[1]POLITIA LOCALA'!K76+[1]ISU!K76+'[1]61 ALTE'!K76</f>
        <v>26391</v>
      </c>
    </row>
    <row r="78" spans="1:12" ht="18" customHeight="1">
      <c r="A78" s="55"/>
      <c r="B78" s="48" t="s">
        <v>143</v>
      </c>
      <c r="C78" s="38" t="s">
        <v>144</v>
      </c>
      <c r="D78" s="39">
        <v>0</v>
      </c>
      <c r="E78" s="51">
        <f>'[1]POLITIA LOCALA'!D77+[1]ISU!D77+'[1]61 ALTE'!D77</f>
        <v>0</v>
      </c>
      <c r="F78" s="51">
        <f>'[1]POLITIA LOCALA'!E77+[1]ISU!E77+'[1]61 ALTE'!E77</f>
        <v>500</v>
      </c>
      <c r="G78" s="51">
        <f>'[1]POLITIA LOCALA'!F77+[1]ISU!F77+'[1]61 ALTE'!F77</f>
        <v>500</v>
      </c>
      <c r="H78" s="51">
        <f>'[1]POLITIA LOCALA'!G77+[1]ISU!G77+'[1]61 ALTE'!G77</f>
        <v>494</v>
      </c>
      <c r="I78" s="51">
        <f>'[1]POLITIA LOCALA'!H77+[1]ISU!H77+'[1]61 ALTE'!H77</f>
        <v>494</v>
      </c>
      <c r="J78" s="51">
        <f>'[1]POLITIA LOCALA'!I77+[1]ISU!I77+'[1]61 ALTE'!I77</f>
        <v>494</v>
      </c>
      <c r="K78" s="51">
        <f>'[1]POLITIA LOCALA'!J77+[1]ISU!J77+'[1]61 ALTE'!J77</f>
        <v>0</v>
      </c>
      <c r="L78" s="51">
        <f>'[1]POLITIA LOCALA'!K77+[1]ISU!K77+'[1]61 ALTE'!K77</f>
        <v>494</v>
      </c>
    </row>
    <row r="79" spans="1:12" ht="18" customHeight="1">
      <c r="A79" s="168" t="s">
        <v>145</v>
      </c>
      <c r="B79" s="168"/>
      <c r="C79" s="33" t="s">
        <v>146</v>
      </c>
      <c r="D79" s="34">
        <v>0</v>
      </c>
      <c r="E79" s="50">
        <f>'[1]POLITIA LOCALA'!D78+[1]ISU!D78+'[1]61 ALTE'!D78</f>
        <v>0</v>
      </c>
      <c r="F79" s="50">
        <f>'[1]POLITIA LOCALA'!E78+[1]ISU!E78+'[1]61 ALTE'!E78</f>
        <v>0</v>
      </c>
      <c r="G79" s="50">
        <f>'[1]POLITIA LOCALA'!F78+[1]ISU!F78+'[1]61 ALTE'!F78</f>
        <v>0</v>
      </c>
      <c r="H79" s="50">
        <f>'[1]POLITIA LOCALA'!G78+[1]ISU!G78+'[1]61 ALTE'!G78</f>
        <v>0</v>
      </c>
      <c r="I79" s="50">
        <f>'[1]POLITIA LOCALA'!H78+[1]ISU!H78+'[1]61 ALTE'!H78</f>
        <v>0</v>
      </c>
      <c r="J79" s="50">
        <f>'[1]POLITIA LOCALA'!I78+[1]ISU!I78+'[1]61 ALTE'!I78</f>
        <v>0</v>
      </c>
      <c r="K79" s="50">
        <f>'[1]POLITIA LOCALA'!J78+[1]ISU!J78+'[1]61 ALTE'!J78</f>
        <v>0</v>
      </c>
      <c r="L79" s="50">
        <f>'[1]POLITIA LOCALA'!K78+[1]ISU!K78+'[1]61 ALTE'!K78</f>
        <v>0</v>
      </c>
    </row>
    <row r="80" spans="1:12" ht="18" customHeight="1">
      <c r="A80" s="168" t="s">
        <v>147</v>
      </c>
      <c r="B80" s="168"/>
      <c r="C80" s="33" t="s">
        <v>148</v>
      </c>
      <c r="D80" s="62">
        <v>0</v>
      </c>
      <c r="E80" s="50">
        <f>'[1]POLITIA LOCALA'!D79+[1]ISU!D79+'[1]61 ALTE'!D79</f>
        <v>0</v>
      </c>
      <c r="F80" s="50">
        <f>'[1]POLITIA LOCALA'!E79+[1]ISU!E79+'[1]61 ALTE'!E79</f>
        <v>0</v>
      </c>
      <c r="G80" s="50">
        <f>'[1]POLITIA LOCALA'!F79+[1]ISU!F79+'[1]61 ALTE'!F79</f>
        <v>0</v>
      </c>
      <c r="H80" s="50">
        <f>'[1]POLITIA LOCALA'!G79+[1]ISU!G79+'[1]61 ALTE'!G79</f>
        <v>0</v>
      </c>
      <c r="I80" s="50">
        <f>'[1]POLITIA LOCALA'!H79+[1]ISU!H79+'[1]61 ALTE'!H79</f>
        <v>0</v>
      </c>
      <c r="J80" s="50">
        <f>'[1]POLITIA LOCALA'!I79+[1]ISU!I79+'[1]61 ALTE'!I79</f>
        <v>0</v>
      </c>
      <c r="K80" s="50">
        <f>'[1]POLITIA LOCALA'!J79+[1]ISU!J79+'[1]61 ALTE'!J79</f>
        <v>0</v>
      </c>
      <c r="L80" s="50">
        <f>'[1]POLITIA LOCALA'!K79+[1]ISU!K79+'[1]61 ALTE'!K79</f>
        <v>0</v>
      </c>
    </row>
    <row r="81" spans="1:12" ht="18" customHeight="1">
      <c r="A81" s="32" t="s">
        <v>149</v>
      </c>
      <c r="B81" s="64"/>
      <c r="C81" s="33" t="s">
        <v>150</v>
      </c>
      <c r="D81" s="34">
        <v>0</v>
      </c>
      <c r="E81" s="50">
        <f>'[1]POLITIA LOCALA'!D80+[1]ISU!D80+'[1]61 ALTE'!D80</f>
        <v>0</v>
      </c>
      <c r="F81" s="50">
        <f>'[1]POLITIA LOCALA'!E80+[1]ISU!E80+'[1]61 ALTE'!E80</f>
        <v>400</v>
      </c>
      <c r="G81" s="50">
        <f>'[1]POLITIA LOCALA'!F80+[1]ISU!F80+'[1]61 ALTE'!F80</f>
        <v>400</v>
      </c>
      <c r="H81" s="50">
        <f>'[1]POLITIA LOCALA'!G80+[1]ISU!G80+'[1]61 ALTE'!G80</f>
        <v>350</v>
      </c>
      <c r="I81" s="50">
        <f>'[1]POLITIA LOCALA'!H80+[1]ISU!H80+'[1]61 ALTE'!H80</f>
        <v>350</v>
      </c>
      <c r="J81" s="50">
        <f>'[1]POLITIA LOCALA'!I80+[1]ISU!I80+'[1]61 ALTE'!I80</f>
        <v>350</v>
      </c>
      <c r="K81" s="50">
        <f>'[1]POLITIA LOCALA'!J80+[1]ISU!J80+'[1]61 ALTE'!J80</f>
        <v>0</v>
      </c>
      <c r="L81" s="50">
        <f>'[1]POLITIA LOCALA'!K80+[1]ISU!K80+'[1]61 ALTE'!K80</f>
        <v>0</v>
      </c>
    </row>
    <row r="82" spans="1:12" ht="18" customHeight="1">
      <c r="A82" s="32" t="s">
        <v>151</v>
      </c>
      <c r="B82" s="64"/>
      <c r="C82" s="33" t="s">
        <v>152</v>
      </c>
      <c r="D82" s="62">
        <v>0</v>
      </c>
      <c r="E82" s="50">
        <f>'[1]POLITIA LOCALA'!D81+[1]ISU!D81+'[1]61 ALTE'!D81</f>
        <v>0</v>
      </c>
      <c r="F82" s="50">
        <f>'[1]POLITIA LOCALA'!E81+[1]ISU!E81+'[1]61 ALTE'!E81</f>
        <v>0</v>
      </c>
      <c r="G82" s="50">
        <f>'[1]POLITIA LOCALA'!F81+[1]ISU!F81+'[1]61 ALTE'!F81</f>
        <v>0</v>
      </c>
      <c r="H82" s="50">
        <f>'[1]POLITIA LOCALA'!G81+[1]ISU!G81+'[1]61 ALTE'!G81</f>
        <v>0</v>
      </c>
      <c r="I82" s="50">
        <f>'[1]POLITIA LOCALA'!H81+[1]ISU!H81+'[1]61 ALTE'!H81</f>
        <v>0</v>
      </c>
      <c r="J82" s="50">
        <f>'[1]POLITIA LOCALA'!I81+[1]ISU!I81+'[1]61 ALTE'!I81</f>
        <v>0</v>
      </c>
      <c r="K82" s="50">
        <f>'[1]POLITIA LOCALA'!J81+[1]ISU!J81+'[1]61 ALTE'!J81</f>
        <v>0</v>
      </c>
      <c r="L82" s="50">
        <f>'[1]POLITIA LOCALA'!K81+[1]ISU!K81+'[1]61 ALTE'!K81</f>
        <v>0</v>
      </c>
    </row>
    <row r="83" spans="1:12" ht="18" customHeight="1">
      <c r="A83" s="32" t="s">
        <v>153</v>
      </c>
      <c r="B83" s="64"/>
      <c r="C83" s="33" t="s">
        <v>154</v>
      </c>
      <c r="D83" s="34">
        <v>0</v>
      </c>
      <c r="E83" s="50">
        <f>'[1]POLITIA LOCALA'!D82+[1]ISU!D82+'[1]61 ALTE'!D82</f>
        <v>0</v>
      </c>
      <c r="F83" s="50">
        <f>'[1]POLITIA LOCALA'!E82+[1]ISU!E82+'[1]61 ALTE'!E82</f>
        <v>16500</v>
      </c>
      <c r="G83" s="50">
        <f>'[1]POLITIA LOCALA'!F82+[1]ISU!F82+'[1]61 ALTE'!F82</f>
        <v>14700</v>
      </c>
      <c r="H83" s="50">
        <f>'[1]POLITIA LOCALA'!G82+[1]ISU!G82+'[1]61 ALTE'!G82</f>
        <v>14666</v>
      </c>
      <c r="I83" s="50">
        <f>'[1]POLITIA LOCALA'!H82+[1]ISU!H82+'[1]61 ALTE'!H82</f>
        <v>14666</v>
      </c>
      <c r="J83" s="50">
        <f>'[1]POLITIA LOCALA'!I82+[1]ISU!I82+'[1]61 ALTE'!I82</f>
        <v>14666</v>
      </c>
      <c r="K83" s="50">
        <f>'[1]POLITIA LOCALA'!J82+[1]ISU!J82+'[1]61 ALTE'!J82</f>
        <v>0</v>
      </c>
      <c r="L83" s="50">
        <f>'[1]POLITIA LOCALA'!K82+[1]ISU!K82+'[1]61 ALTE'!K82</f>
        <v>14666</v>
      </c>
    </row>
    <row r="84" spans="1:12" ht="18" customHeight="1">
      <c r="A84" s="32" t="s">
        <v>155</v>
      </c>
      <c r="B84" s="64"/>
      <c r="C84" s="33" t="s">
        <v>156</v>
      </c>
      <c r="D84" s="62">
        <v>0</v>
      </c>
      <c r="E84" s="50">
        <f>'[1]POLITIA LOCALA'!D83+[1]ISU!D83+'[1]61 ALTE'!D83</f>
        <v>0</v>
      </c>
      <c r="F84" s="50">
        <f>'[1]POLITIA LOCALA'!E83+[1]ISU!E83+'[1]61 ALTE'!E83</f>
        <v>10000</v>
      </c>
      <c r="G84" s="50">
        <f>'[1]POLITIA LOCALA'!F83+[1]ISU!F83+'[1]61 ALTE'!F83</f>
        <v>10300</v>
      </c>
      <c r="H84" s="50">
        <f>'[1]POLITIA LOCALA'!G83+[1]ISU!G83+'[1]61 ALTE'!G83</f>
        <v>10026</v>
      </c>
      <c r="I84" s="50">
        <f>'[1]POLITIA LOCALA'!H83+[1]ISU!H83+'[1]61 ALTE'!H83</f>
        <v>10026</v>
      </c>
      <c r="J84" s="50">
        <f>'[1]POLITIA LOCALA'!I83+[1]ISU!I83+'[1]61 ALTE'!I83</f>
        <v>10026</v>
      </c>
      <c r="K84" s="50">
        <f>'[1]POLITIA LOCALA'!J83+[1]ISU!J83+'[1]61 ALTE'!J83</f>
        <v>0</v>
      </c>
      <c r="L84" s="50">
        <f>'[1]POLITIA LOCALA'!K83+[1]ISU!K83+'[1]61 ALTE'!K83</f>
        <v>10137</v>
      </c>
    </row>
    <row r="85" spans="1:12" ht="18" customHeight="1">
      <c r="A85" s="32" t="s">
        <v>157</v>
      </c>
      <c r="B85" s="64"/>
      <c r="C85" s="33" t="s">
        <v>158</v>
      </c>
      <c r="D85" s="34">
        <v>0</v>
      </c>
      <c r="E85" s="50">
        <f>'[1]POLITIA LOCALA'!D84+[1]ISU!D84+'[1]61 ALTE'!D84</f>
        <v>0</v>
      </c>
      <c r="F85" s="50">
        <f>'[1]POLITIA LOCALA'!E84+[1]ISU!E84+'[1]61 ALTE'!E84</f>
        <v>6000</v>
      </c>
      <c r="G85" s="50">
        <f>'[1]POLITIA LOCALA'!F84+[1]ISU!F84+'[1]61 ALTE'!F84</f>
        <v>1000</v>
      </c>
      <c r="H85" s="50">
        <f>'[1]POLITIA LOCALA'!G84+[1]ISU!G84+'[1]61 ALTE'!G84</f>
        <v>600</v>
      </c>
      <c r="I85" s="50">
        <f>'[1]POLITIA LOCALA'!H84+[1]ISU!H84+'[1]61 ALTE'!H84</f>
        <v>600</v>
      </c>
      <c r="J85" s="50">
        <f>'[1]POLITIA LOCALA'!I84+[1]ISU!I84+'[1]61 ALTE'!I84</f>
        <v>600</v>
      </c>
      <c r="K85" s="50">
        <f>'[1]POLITIA LOCALA'!J84+[1]ISU!J84+'[1]61 ALTE'!J84</f>
        <v>0</v>
      </c>
      <c r="L85" s="50">
        <f>'[1]POLITIA LOCALA'!K84+[1]ISU!K84+'[1]61 ALTE'!K84</f>
        <v>2026</v>
      </c>
    </row>
    <row r="86" spans="1:12" ht="18" hidden="1" customHeight="1">
      <c r="A86" s="32" t="s">
        <v>159</v>
      </c>
      <c r="B86" s="64"/>
      <c r="C86" s="33" t="s">
        <v>160</v>
      </c>
      <c r="D86" s="39">
        <v>0</v>
      </c>
      <c r="E86" s="50">
        <f>'[1]POLITIA LOCALA'!D85+[1]ISU!D85+'[1]61 ALTE'!D85</f>
        <v>0</v>
      </c>
      <c r="F86" s="50">
        <f>'[1]POLITIA LOCALA'!E85+[1]ISU!E85+'[1]61 ALTE'!E85</f>
        <v>0</v>
      </c>
      <c r="G86" s="50">
        <f>'[1]POLITIA LOCALA'!F85+[1]ISU!F85+'[1]61 ALTE'!F85</f>
        <v>0</v>
      </c>
      <c r="H86" s="50">
        <f>'[1]POLITIA LOCALA'!G85+[1]ISU!G85+'[1]61 ALTE'!G85</f>
        <v>0</v>
      </c>
      <c r="I86" s="50">
        <f>'[1]POLITIA LOCALA'!H85+[1]ISU!H85+'[1]61 ALTE'!H85</f>
        <v>0</v>
      </c>
      <c r="J86" s="50">
        <f>'[1]POLITIA LOCALA'!I85+[1]ISU!I85+'[1]61 ALTE'!I85</f>
        <v>0</v>
      </c>
      <c r="K86" s="50">
        <f>'[1]POLITIA LOCALA'!J85+[1]ISU!J85+'[1]61 ALTE'!J85</f>
        <v>0</v>
      </c>
      <c r="L86" s="50">
        <f>'[1]POLITIA LOCALA'!K85+[1]ISU!K85+'[1]61 ALTE'!K85</f>
        <v>0</v>
      </c>
    </row>
    <row r="87" spans="1:12" ht="18" hidden="1" customHeight="1">
      <c r="A87" s="32" t="s">
        <v>161</v>
      </c>
      <c r="B87" s="64"/>
      <c r="C87" s="33" t="s">
        <v>162</v>
      </c>
      <c r="D87" s="45">
        <v>0</v>
      </c>
      <c r="E87" s="50">
        <f>'[1]POLITIA LOCALA'!D86+[1]ISU!D86+'[1]61 ALTE'!D86</f>
        <v>0</v>
      </c>
      <c r="F87" s="50">
        <f>'[1]POLITIA LOCALA'!E86+[1]ISU!E86+'[1]61 ALTE'!E86</f>
        <v>0</v>
      </c>
      <c r="G87" s="50">
        <f>'[1]POLITIA LOCALA'!F86+[1]ISU!F86+'[1]61 ALTE'!F86</f>
        <v>0</v>
      </c>
      <c r="H87" s="50">
        <f>'[1]POLITIA LOCALA'!G86+[1]ISU!G86+'[1]61 ALTE'!G86</f>
        <v>0</v>
      </c>
      <c r="I87" s="50">
        <f>'[1]POLITIA LOCALA'!H86+[1]ISU!H86+'[1]61 ALTE'!H86</f>
        <v>0</v>
      </c>
      <c r="J87" s="50">
        <f>'[1]POLITIA LOCALA'!I86+[1]ISU!I86+'[1]61 ALTE'!I86</f>
        <v>0</v>
      </c>
      <c r="K87" s="50">
        <f>'[1]POLITIA LOCALA'!J86+[1]ISU!J86+'[1]61 ALTE'!J86</f>
        <v>0</v>
      </c>
      <c r="L87" s="50">
        <f>'[1]POLITIA LOCALA'!K86+[1]ISU!K86+'[1]61 ALTE'!K86</f>
        <v>0</v>
      </c>
    </row>
    <row r="88" spans="1:12" ht="18" hidden="1" customHeight="1">
      <c r="A88" s="161" t="s">
        <v>163</v>
      </c>
      <c r="B88" s="161"/>
      <c r="C88" s="33" t="s">
        <v>164</v>
      </c>
      <c r="D88" s="39">
        <v>0</v>
      </c>
      <c r="E88" s="50">
        <f>'[1]POLITIA LOCALA'!D87+[1]ISU!D87+'[1]61 ALTE'!D87</f>
        <v>0</v>
      </c>
      <c r="F88" s="50">
        <f t="shared" ref="F88:L88" si="12">F89+F90</f>
        <v>0</v>
      </c>
      <c r="G88" s="50">
        <f t="shared" si="12"/>
        <v>0</v>
      </c>
      <c r="H88" s="50">
        <f t="shared" si="12"/>
        <v>0</v>
      </c>
      <c r="I88" s="50">
        <f t="shared" si="12"/>
        <v>0</v>
      </c>
      <c r="J88" s="50">
        <f t="shared" si="12"/>
        <v>0</v>
      </c>
      <c r="K88" s="50">
        <f t="shared" si="12"/>
        <v>0</v>
      </c>
      <c r="L88" s="50">
        <f t="shared" si="12"/>
        <v>0</v>
      </c>
    </row>
    <row r="89" spans="1:12" ht="18" hidden="1" customHeight="1">
      <c r="A89" s="32" t="s">
        <v>165</v>
      </c>
      <c r="B89" s="64"/>
      <c r="C89" s="33" t="s">
        <v>166</v>
      </c>
      <c r="D89" s="45">
        <v>0</v>
      </c>
      <c r="E89" s="50">
        <f>'[1]POLITIA LOCALA'!D88+[1]ISU!D88+'[1]61 ALTE'!D88</f>
        <v>0</v>
      </c>
      <c r="F89" s="50">
        <f>'[1]POLITIA LOCALA'!E88+[1]ISU!E88+'[1]61 ALTE'!E88</f>
        <v>0</v>
      </c>
      <c r="G89" s="50">
        <f>'[1]POLITIA LOCALA'!F88+[1]ISU!F88+'[1]61 ALTE'!F88</f>
        <v>0</v>
      </c>
      <c r="H89" s="50">
        <f>'[1]POLITIA LOCALA'!G88+[1]ISU!G88+'[1]61 ALTE'!G88</f>
        <v>0</v>
      </c>
      <c r="I89" s="50">
        <f>'[1]POLITIA LOCALA'!H88+[1]ISU!H88+'[1]61 ALTE'!H88</f>
        <v>0</v>
      </c>
      <c r="J89" s="50">
        <f>'[1]POLITIA LOCALA'!I88+[1]ISU!I88+'[1]61 ALTE'!I88</f>
        <v>0</v>
      </c>
      <c r="K89" s="50">
        <f>'[1]POLITIA LOCALA'!J88+[1]ISU!J88+'[1]61 ALTE'!J88</f>
        <v>0</v>
      </c>
      <c r="L89" s="50">
        <f>'[1]POLITIA LOCALA'!K88+[1]ISU!K88+'[1]61 ALTE'!K88</f>
        <v>0</v>
      </c>
    </row>
    <row r="90" spans="1:12" ht="18" hidden="1" customHeight="1">
      <c r="A90" s="32" t="s">
        <v>167</v>
      </c>
      <c r="B90" s="64"/>
      <c r="C90" s="33" t="s">
        <v>168</v>
      </c>
      <c r="D90" s="39">
        <v>0</v>
      </c>
      <c r="E90" s="50">
        <f>'[1]POLITIA LOCALA'!D89+[1]ISU!D89+'[1]61 ALTE'!D89</f>
        <v>0</v>
      </c>
      <c r="F90" s="50">
        <f>'[1]POLITIA LOCALA'!E89+[1]ISU!E89+'[1]61 ALTE'!E89</f>
        <v>0</v>
      </c>
      <c r="G90" s="50">
        <f>'[1]POLITIA LOCALA'!F89+[1]ISU!F89+'[1]61 ALTE'!F89</f>
        <v>0</v>
      </c>
      <c r="H90" s="50">
        <f>'[1]POLITIA LOCALA'!G89+[1]ISU!G89+'[1]61 ALTE'!G89</f>
        <v>0</v>
      </c>
      <c r="I90" s="50">
        <f>'[1]POLITIA LOCALA'!H89+[1]ISU!H89+'[1]61 ALTE'!H89</f>
        <v>0</v>
      </c>
      <c r="J90" s="50">
        <f>'[1]POLITIA LOCALA'!I89+[1]ISU!I89+'[1]61 ALTE'!I89</f>
        <v>0</v>
      </c>
      <c r="K90" s="50">
        <f>'[1]POLITIA LOCALA'!J89+[1]ISU!J89+'[1]61 ALTE'!J89</f>
        <v>0</v>
      </c>
      <c r="L90" s="50">
        <f>'[1]POLITIA LOCALA'!K89+[1]ISU!K89+'[1]61 ALTE'!K89</f>
        <v>0</v>
      </c>
    </row>
    <row r="91" spans="1:12" ht="18" hidden="1" customHeight="1">
      <c r="A91" s="32" t="s">
        <v>169</v>
      </c>
      <c r="B91" s="64"/>
      <c r="C91" s="33" t="s">
        <v>170</v>
      </c>
      <c r="D91" s="45">
        <v>0</v>
      </c>
      <c r="E91" s="50">
        <f>'[1]POLITIA LOCALA'!D90+[1]ISU!D90+'[1]61 ALTE'!D90</f>
        <v>0</v>
      </c>
      <c r="F91" s="50">
        <f>'[1]POLITIA LOCALA'!E90+[1]ISU!E90+'[1]61 ALTE'!E90</f>
        <v>0</v>
      </c>
      <c r="G91" s="50">
        <f>'[1]POLITIA LOCALA'!F90+[1]ISU!F90+'[1]61 ALTE'!F90</f>
        <v>0</v>
      </c>
      <c r="H91" s="50">
        <f>'[1]POLITIA LOCALA'!G90+[1]ISU!G90+'[1]61 ALTE'!G90</f>
        <v>0</v>
      </c>
      <c r="I91" s="50">
        <f>'[1]POLITIA LOCALA'!H90+[1]ISU!H90+'[1]61 ALTE'!H90</f>
        <v>0</v>
      </c>
      <c r="J91" s="50">
        <f>'[1]POLITIA LOCALA'!I90+[1]ISU!I90+'[1]61 ALTE'!I90</f>
        <v>0</v>
      </c>
      <c r="K91" s="50">
        <f>'[1]POLITIA LOCALA'!J90+[1]ISU!J90+'[1]61 ALTE'!J90</f>
        <v>0</v>
      </c>
      <c r="L91" s="50">
        <f>'[1]POLITIA LOCALA'!K90+[1]ISU!K90+'[1]61 ALTE'!K90</f>
        <v>0</v>
      </c>
    </row>
    <row r="92" spans="1:12" ht="18" hidden="1" customHeight="1">
      <c r="A92" s="32" t="s">
        <v>171</v>
      </c>
      <c r="B92" s="64"/>
      <c r="C92" s="33" t="s">
        <v>172</v>
      </c>
      <c r="D92" s="39">
        <v>0</v>
      </c>
      <c r="E92" s="50">
        <f>'[1]POLITIA LOCALA'!D91+[1]ISU!D91+'[1]61 ALTE'!D91</f>
        <v>0</v>
      </c>
      <c r="F92" s="50">
        <f>'[1]POLITIA LOCALA'!E91+[1]ISU!E91+'[1]61 ALTE'!E91</f>
        <v>0</v>
      </c>
      <c r="G92" s="50">
        <f>'[1]POLITIA LOCALA'!F91+[1]ISU!F91+'[1]61 ALTE'!F91</f>
        <v>0</v>
      </c>
      <c r="H92" s="50">
        <f>'[1]POLITIA LOCALA'!G91+[1]ISU!G91+'[1]61 ALTE'!G91</f>
        <v>0</v>
      </c>
      <c r="I92" s="50">
        <f>'[1]POLITIA LOCALA'!H91+[1]ISU!H91+'[1]61 ALTE'!H91</f>
        <v>0</v>
      </c>
      <c r="J92" s="50">
        <f>'[1]POLITIA LOCALA'!I91+[1]ISU!I91+'[1]61 ALTE'!I91</f>
        <v>0</v>
      </c>
      <c r="K92" s="50">
        <f>'[1]POLITIA LOCALA'!J91+[1]ISU!J91+'[1]61 ALTE'!J91</f>
        <v>0</v>
      </c>
      <c r="L92" s="50">
        <f>'[1]POLITIA LOCALA'!K91+[1]ISU!K91+'[1]61 ALTE'!K91</f>
        <v>0</v>
      </c>
    </row>
    <row r="93" spans="1:12" ht="18" hidden="1" customHeight="1">
      <c r="A93" s="32" t="s">
        <v>173</v>
      </c>
      <c r="B93" s="64"/>
      <c r="C93" s="33" t="s">
        <v>174</v>
      </c>
      <c r="D93" s="45">
        <v>0</v>
      </c>
      <c r="E93" s="50">
        <f>'[1]POLITIA LOCALA'!D92+[1]ISU!D92+'[1]61 ALTE'!D92</f>
        <v>0</v>
      </c>
      <c r="F93" s="50">
        <f>'[1]POLITIA LOCALA'!E92+[1]ISU!E92+'[1]61 ALTE'!E92</f>
        <v>0</v>
      </c>
      <c r="G93" s="50">
        <f>'[1]POLITIA LOCALA'!F92+[1]ISU!F92+'[1]61 ALTE'!F92</f>
        <v>0</v>
      </c>
      <c r="H93" s="50">
        <f>'[1]POLITIA LOCALA'!G92+[1]ISU!G92+'[1]61 ALTE'!G92</f>
        <v>0</v>
      </c>
      <c r="I93" s="50">
        <f>'[1]POLITIA LOCALA'!H92+[1]ISU!H92+'[1]61 ALTE'!H92</f>
        <v>0</v>
      </c>
      <c r="J93" s="50">
        <f>'[1]POLITIA LOCALA'!I92+[1]ISU!I92+'[1]61 ALTE'!I92</f>
        <v>0</v>
      </c>
      <c r="K93" s="50">
        <f>'[1]POLITIA LOCALA'!J92+[1]ISU!J92+'[1]61 ALTE'!J92</f>
        <v>0</v>
      </c>
      <c r="L93" s="50">
        <f>'[1]POLITIA LOCALA'!K92+[1]ISU!K92+'[1]61 ALTE'!K92</f>
        <v>0</v>
      </c>
    </row>
    <row r="94" spans="1:12" ht="18" hidden="1" customHeight="1">
      <c r="A94" s="47"/>
      <c r="B94" s="48" t="s">
        <v>175</v>
      </c>
      <c r="C94" s="38" t="s">
        <v>176</v>
      </c>
      <c r="D94" s="39">
        <v>0</v>
      </c>
      <c r="E94" s="51">
        <f>'[1]POLITIA LOCALA'!D93+[1]ISU!D93+'[1]61 ALTE'!D93</f>
        <v>0</v>
      </c>
      <c r="F94" s="51">
        <f>'[1]POLITIA LOCALA'!E93+[1]ISU!E93+'[1]61 ALTE'!E93</f>
        <v>0</v>
      </c>
      <c r="G94" s="51">
        <f>'[1]POLITIA LOCALA'!F93+[1]ISU!F93+'[1]61 ALTE'!F93</f>
        <v>0</v>
      </c>
      <c r="H94" s="51">
        <f>'[1]POLITIA LOCALA'!G93+[1]ISU!G93+'[1]61 ALTE'!G93</f>
        <v>0</v>
      </c>
      <c r="I94" s="51">
        <f>'[1]POLITIA LOCALA'!H93+[1]ISU!H93+'[1]61 ALTE'!H93</f>
        <v>0</v>
      </c>
      <c r="J94" s="51">
        <f>'[1]POLITIA LOCALA'!I93+[1]ISU!I93+'[1]61 ALTE'!I93</f>
        <v>0</v>
      </c>
      <c r="K94" s="51">
        <f>'[1]POLITIA LOCALA'!J93+[1]ISU!J93+'[1]61 ALTE'!J93</f>
        <v>0</v>
      </c>
      <c r="L94" s="51">
        <f>'[1]POLITIA LOCALA'!K93+[1]ISU!K93+'[1]61 ALTE'!K93</f>
        <v>0</v>
      </c>
    </row>
    <row r="95" spans="1:12" ht="18" hidden="1" customHeight="1">
      <c r="A95" s="47"/>
      <c r="B95" s="48" t="s">
        <v>177</v>
      </c>
      <c r="C95" s="38" t="s">
        <v>178</v>
      </c>
      <c r="D95" s="45">
        <v>0</v>
      </c>
      <c r="E95" s="51">
        <f>'[1]POLITIA LOCALA'!D94+[1]ISU!D94+'[1]61 ALTE'!D94</f>
        <v>0</v>
      </c>
      <c r="F95" s="51">
        <f>'[1]POLITIA LOCALA'!E94+[1]ISU!E94+'[1]61 ALTE'!E94</f>
        <v>0</v>
      </c>
      <c r="G95" s="51">
        <f>'[1]POLITIA LOCALA'!F94+[1]ISU!F94+'[1]61 ALTE'!F94</f>
        <v>0</v>
      </c>
      <c r="H95" s="51">
        <f>'[1]POLITIA LOCALA'!G94+[1]ISU!G94+'[1]61 ALTE'!G94</f>
        <v>0</v>
      </c>
      <c r="I95" s="51">
        <f>'[1]POLITIA LOCALA'!H94+[1]ISU!H94+'[1]61 ALTE'!H94</f>
        <v>0</v>
      </c>
      <c r="J95" s="51">
        <f>'[1]POLITIA LOCALA'!I94+[1]ISU!I94+'[1]61 ALTE'!I94</f>
        <v>0</v>
      </c>
      <c r="K95" s="51">
        <f>'[1]POLITIA LOCALA'!J94+[1]ISU!J94+'[1]61 ALTE'!J94</f>
        <v>0</v>
      </c>
      <c r="L95" s="51">
        <f>'[1]POLITIA LOCALA'!K94+[1]ISU!K94+'[1]61 ALTE'!K94</f>
        <v>0</v>
      </c>
    </row>
    <row r="96" spans="1:12" ht="18" hidden="1" customHeight="1">
      <c r="A96" s="47"/>
      <c r="B96" s="48" t="s">
        <v>179</v>
      </c>
      <c r="C96" s="38" t="s">
        <v>180</v>
      </c>
      <c r="D96" s="39">
        <v>0</v>
      </c>
      <c r="E96" s="51">
        <f>'[1]POLITIA LOCALA'!D95+[1]ISU!D95+'[1]61 ALTE'!D95</f>
        <v>0</v>
      </c>
      <c r="F96" s="51">
        <f>'[1]POLITIA LOCALA'!E95+[1]ISU!E95+'[1]61 ALTE'!E95</f>
        <v>0</v>
      </c>
      <c r="G96" s="51">
        <f>'[1]POLITIA LOCALA'!F95+[1]ISU!F95+'[1]61 ALTE'!F95</f>
        <v>0</v>
      </c>
      <c r="H96" s="51">
        <f>'[1]POLITIA LOCALA'!G95+[1]ISU!G95+'[1]61 ALTE'!G95</f>
        <v>0</v>
      </c>
      <c r="I96" s="51">
        <f>'[1]POLITIA LOCALA'!H95+[1]ISU!H95+'[1]61 ALTE'!H95</f>
        <v>0</v>
      </c>
      <c r="J96" s="51">
        <f>'[1]POLITIA LOCALA'!I95+[1]ISU!I95+'[1]61 ALTE'!I95</f>
        <v>0</v>
      </c>
      <c r="K96" s="51">
        <f>'[1]POLITIA LOCALA'!J95+[1]ISU!J95+'[1]61 ALTE'!J95</f>
        <v>0</v>
      </c>
      <c r="L96" s="51">
        <f>'[1]POLITIA LOCALA'!K95+[1]ISU!K95+'[1]61 ALTE'!K95</f>
        <v>0</v>
      </c>
    </row>
    <row r="97" spans="1:12" ht="18" customHeight="1">
      <c r="A97" s="161" t="s">
        <v>181</v>
      </c>
      <c r="B97" s="161"/>
      <c r="C97" s="33" t="s">
        <v>182</v>
      </c>
      <c r="D97" s="34">
        <v>0</v>
      </c>
      <c r="E97" s="50">
        <f>'[1]POLITIA LOCALA'!D96+[1]ISU!D96+'[1]61 ALTE'!D96</f>
        <v>0</v>
      </c>
      <c r="F97" s="50">
        <f>'[1]POLITIA LOCALA'!E96+[1]ISU!E96+'[1]61 ALTE'!E96</f>
        <v>1000</v>
      </c>
      <c r="G97" s="50">
        <f>'[1]POLITIA LOCALA'!F96+[1]ISU!F96+'[1]61 ALTE'!F96</f>
        <v>3000</v>
      </c>
      <c r="H97" s="50">
        <f>'[1]POLITIA LOCALA'!G96+[1]ISU!G96+'[1]61 ALTE'!G96</f>
        <v>2960</v>
      </c>
      <c r="I97" s="50">
        <f>'[1]POLITIA LOCALA'!H96+[1]ISU!H96+'[1]61 ALTE'!H96</f>
        <v>2960</v>
      </c>
      <c r="J97" s="50">
        <f>'[1]POLITIA LOCALA'!I96+[1]ISU!I96+'[1]61 ALTE'!I96</f>
        <v>2960</v>
      </c>
      <c r="K97" s="50">
        <f>'[1]POLITIA LOCALA'!J96+[1]ISU!J96+'[1]61 ALTE'!J96</f>
        <v>0</v>
      </c>
      <c r="L97" s="50">
        <f>'[1]POLITIA LOCALA'!K96+[1]ISU!K96+'[1]61 ALTE'!K96</f>
        <v>2960</v>
      </c>
    </row>
    <row r="98" spans="1:12" ht="18" customHeight="1">
      <c r="A98" s="32" t="s">
        <v>183</v>
      </c>
      <c r="B98" s="32"/>
      <c r="C98" s="33" t="s">
        <v>184</v>
      </c>
      <c r="D98" s="62">
        <v>0</v>
      </c>
      <c r="E98" s="50">
        <f>'[1]POLITIA LOCALA'!D97+[1]ISU!D97+'[1]61 ALTE'!D97</f>
        <v>0</v>
      </c>
      <c r="F98" s="50">
        <f>'[1]POLITIA LOCALA'!E97+[1]ISU!E97+'[1]61 ALTE'!E97</f>
        <v>0</v>
      </c>
      <c r="G98" s="50">
        <f>'[1]POLITIA LOCALA'!F97+[1]ISU!F97+'[1]61 ALTE'!F97</f>
        <v>0</v>
      </c>
      <c r="H98" s="50">
        <f>'[1]POLITIA LOCALA'!G97+[1]ISU!G97+'[1]61 ALTE'!G97</f>
        <v>0</v>
      </c>
      <c r="I98" s="50">
        <f>'[1]POLITIA LOCALA'!H97+[1]ISU!H97+'[1]61 ALTE'!H97</f>
        <v>0</v>
      </c>
      <c r="J98" s="50">
        <f>'[1]POLITIA LOCALA'!I97+[1]ISU!I97+'[1]61 ALTE'!I97</f>
        <v>0</v>
      </c>
      <c r="K98" s="50">
        <f>'[1]POLITIA LOCALA'!J97+[1]ISU!J97+'[1]61 ALTE'!J97</f>
        <v>0</v>
      </c>
      <c r="L98" s="50">
        <f>'[1]POLITIA LOCALA'!K97+[1]ISU!K97+'[1]61 ALTE'!K97</f>
        <v>0</v>
      </c>
    </row>
    <row r="99" spans="1:12" ht="18" customHeight="1">
      <c r="A99" s="32" t="s">
        <v>185</v>
      </c>
      <c r="B99" s="64"/>
      <c r="C99" s="33" t="s">
        <v>186</v>
      </c>
      <c r="D99" s="34">
        <v>0</v>
      </c>
      <c r="E99" s="50">
        <f>'[1]POLITIA LOCALA'!D98+[1]ISU!D98+'[1]61 ALTE'!D98</f>
        <v>0</v>
      </c>
      <c r="F99" s="50">
        <f>F100+F101+F102+F103+F104+F105+F106+F107+F108</f>
        <v>33500</v>
      </c>
      <c r="G99" s="50">
        <f t="shared" ref="G99:L99" si="13">G100+G101+G102+G103+G104+G105+G106+G107+G108</f>
        <v>17000</v>
      </c>
      <c r="H99" s="50">
        <f t="shared" si="13"/>
        <v>15593</v>
      </c>
      <c r="I99" s="50">
        <f t="shared" si="13"/>
        <v>15593</v>
      </c>
      <c r="J99" s="50">
        <f t="shared" si="13"/>
        <v>15593</v>
      </c>
      <c r="K99" s="50">
        <f t="shared" si="13"/>
        <v>0</v>
      </c>
      <c r="L99" s="50">
        <f t="shared" si="13"/>
        <v>15300</v>
      </c>
    </row>
    <row r="100" spans="1:12" ht="18" customHeight="1">
      <c r="A100" s="47"/>
      <c r="B100" s="48" t="s">
        <v>187</v>
      </c>
      <c r="C100" s="38" t="s">
        <v>188</v>
      </c>
      <c r="D100" s="39">
        <v>0</v>
      </c>
      <c r="E100" s="51">
        <f>'[1]POLITIA LOCALA'!D99+[1]ISU!D99+'[1]61 ALTE'!D99</f>
        <v>0</v>
      </c>
      <c r="F100" s="51">
        <f>'[1]POLITIA LOCALA'!E99+[1]ISU!E99+'[1]61 ALTE'!E99</f>
        <v>500</v>
      </c>
      <c r="G100" s="51">
        <f>'[1]POLITIA LOCALA'!F99+[1]ISU!F99+'[1]61 ALTE'!F99</f>
        <v>1000</v>
      </c>
      <c r="H100" s="51">
        <f>'[1]POLITIA LOCALA'!G99+[1]ISU!G99+'[1]61 ALTE'!G99</f>
        <v>241</v>
      </c>
      <c r="I100" s="51">
        <f>'[1]POLITIA LOCALA'!H99+[1]ISU!H99+'[1]61 ALTE'!H99</f>
        <v>241</v>
      </c>
      <c r="J100" s="51">
        <f>'[1]POLITIA LOCALA'!I99+[1]ISU!I99+'[1]61 ALTE'!I99</f>
        <v>241</v>
      </c>
      <c r="K100" s="51">
        <f>'[1]POLITIA LOCALA'!J99+[1]ISU!J99+'[1]61 ALTE'!J99</f>
        <v>0</v>
      </c>
      <c r="L100" s="51">
        <f>'[1]POLITIA LOCALA'!K99+[1]ISU!K99+'[1]61 ALTE'!K99</f>
        <v>241</v>
      </c>
    </row>
    <row r="101" spans="1:12" ht="18" customHeight="1">
      <c r="A101" s="55"/>
      <c r="B101" s="48" t="s">
        <v>189</v>
      </c>
      <c r="C101" s="38" t="s">
        <v>190</v>
      </c>
      <c r="D101" s="45">
        <v>0</v>
      </c>
      <c r="E101" s="51">
        <f>'[1]POLITIA LOCALA'!D100+[1]ISU!D100+'[1]61 ALTE'!D100</f>
        <v>0</v>
      </c>
      <c r="F101" s="51">
        <f>'[1]POLITIA LOCALA'!E100+[1]ISU!E100+'[1]61 ALTE'!E100</f>
        <v>0</v>
      </c>
      <c r="G101" s="51">
        <f>'[1]POLITIA LOCALA'!F100+[1]ISU!F100+'[1]61 ALTE'!F100</f>
        <v>0</v>
      </c>
      <c r="H101" s="51">
        <f>'[1]POLITIA LOCALA'!G100+[1]ISU!G100+'[1]61 ALTE'!G100</f>
        <v>0</v>
      </c>
      <c r="I101" s="51">
        <f>'[1]POLITIA LOCALA'!H100+[1]ISU!H100+'[1]61 ALTE'!H100</f>
        <v>0</v>
      </c>
      <c r="J101" s="51">
        <f>'[1]POLITIA LOCALA'!I100+[1]ISU!I100+'[1]61 ALTE'!I100</f>
        <v>0</v>
      </c>
      <c r="K101" s="51">
        <f>'[1]POLITIA LOCALA'!J100+[1]ISU!J100+'[1]61 ALTE'!J100</f>
        <v>0</v>
      </c>
      <c r="L101" s="51">
        <f>'[1]POLITIA LOCALA'!K100+[1]ISU!K100+'[1]61 ALTE'!K100</f>
        <v>0</v>
      </c>
    </row>
    <row r="102" spans="1:12" ht="18" customHeight="1">
      <c r="A102" s="55"/>
      <c r="B102" s="48" t="s">
        <v>191</v>
      </c>
      <c r="C102" s="38" t="s">
        <v>192</v>
      </c>
      <c r="D102" s="39">
        <v>0</v>
      </c>
      <c r="E102" s="51">
        <f>'[1]POLITIA LOCALA'!D101+[1]ISU!D101+'[1]61 ALTE'!D101</f>
        <v>0</v>
      </c>
      <c r="F102" s="51">
        <f>'[1]POLITIA LOCALA'!E101+[1]ISU!E101+'[1]61 ALTE'!E101</f>
        <v>30000</v>
      </c>
      <c r="G102" s="51">
        <f>'[1]POLITIA LOCALA'!F101+[1]ISU!F101+'[1]61 ALTE'!F101</f>
        <v>12000</v>
      </c>
      <c r="H102" s="51">
        <f>'[1]POLITIA LOCALA'!G101+[1]ISU!G101+'[1]61 ALTE'!G101</f>
        <v>11446</v>
      </c>
      <c r="I102" s="51">
        <f>'[1]POLITIA LOCALA'!H101+[1]ISU!H101+'[1]61 ALTE'!H101</f>
        <v>11446</v>
      </c>
      <c r="J102" s="51">
        <f>'[1]POLITIA LOCALA'!I101+[1]ISU!I101+'[1]61 ALTE'!I101</f>
        <v>11446</v>
      </c>
      <c r="K102" s="51">
        <f>'[1]POLITIA LOCALA'!J101+[1]ISU!J101+'[1]61 ALTE'!J101</f>
        <v>0</v>
      </c>
      <c r="L102" s="51">
        <f>'[1]POLITIA LOCALA'!K101+[1]ISU!K101+'[1]61 ALTE'!K101</f>
        <v>11446</v>
      </c>
    </row>
    <row r="103" spans="1:12" ht="18" customHeight="1">
      <c r="A103" s="55"/>
      <c r="B103" s="48" t="s">
        <v>193</v>
      </c>
      <c r="C103" s="38" t="s">
        <v>194</v>
      </c>
      <c r="D103" s="45">
        <v>0</v>
      </c>
      <c r="E103" s="51">
        <f>'[1]POLITIA LOCALA'!D102+[1]ISU!D102+'[1]61 ALTE'!D102</f>
        <v>0</v>
      </c>
      <c r="F103" s="51">
        <f>'[1]POLITIA LOCALA'!E102+[1]ISU!E102+'[1]61 ALTE'!E102</f>
        <v>0</v>
      </c>
      <c r="G103" s="51">
        <f>'[1]POLITIA LOCALA'!F102+[1]ISU!F102+'[1]61 ALTE'!F102</f>
        <v>0</v>
      </c>
      <c r="H103" s="51">
        <f>'[1]POLITIA LOCALA'!G102+[1]ISU!G102+'[1]61 ALTE'!G102</f>
        <v>0</v>
      </c>
      <c r="I103" s="51">
        <f>'[1]POLITIA LOCALA'!H102+[1]ISU!H102+'[1]61 ALTE'!H102</f>
        <v>0</v>
      </c>
      <c r="J103" s="51">
        <f>'[1]POLITIA LOCALA'!I102+[1]ISU!I102+'[1]61 ALTE'!I102</f>
        <v>0</v>
      </c>
      <c r="K103" s="51">
        <f>'[1]POLITIA LOCALA'!J102+[1]ISU!J102+'[1]61 ALTE'!J102</f>
        <v>0</v>
      </c>
      <c r="L103" s="51">
        <f>'[1]POLITIA LOCALA'!K102+[1]ISU!K102+'[1]61 ALTE'!K102</f>
        <v>0</v>
      </c>
    </row>
    <row r="104" spans="1:12" ht="18" customHeight="1">
      <c r="A104" s="55"/>
      <c r="B104" s="48" t="s">
        <v>195</v>
      </c>
      <c r="C104" s="38" t="s">
        <v>196</v>
      </c>
      <c r="D104" s="39">
        <v>0</v>
      </c>
      <c r="E104" s="51">
        <f>'[1]POLITIA LOCALA'!D103+[1]ISU!D103+'[1]61 ALTE'!D103</f>
        <v>0</v>
      </c>
      <c r="F104" s="51">
        <f>'[1]POLITIA LOCALA'!E103+[1]ISU!E103+'[1]61 ALTE'!E103</f>
        <v>0</v>
      </c>
      <c r="G104" s="51">
        <f>'[1]POLITIA LOCALA'!F103+[1]ISU!F103+'[1]61 ALTE'!F103</f>
        <v>0</v>
      </c>
      <c r="H104" s="51">
        <f>'[1]POLITIA LOCALA'!G103+[1]ISU!G103+'[1]61 ALTE'!G103</f>
        <v>0</v>
      </c>
      <c r="I104" s="51">
        <f>'[1]POLITIA LOCALA'!H103+[1]ISU!H103+'[1]61 ALTE'!H103</f>
        <v>0</v>
      </c>
      <c r="J104" s="51">
        <f>'[1]POLITIA LOCALA'!I103+[1]ISU!I103+'[1]61 ALTE'!I103</f>
        <v>0</v>
      </c>
      <c r="K104" s="51">
        <f>'[1]POLITIA LOCALA'!J103+[1]ISU!J103+'[1]61 ALTE'!J103</f>
        <v>0</v>
      </c>
      <c r="L104" s="51">
        <f>'[1]POLITIA LOCALA'!K103+[1]ISU!K103+'[1]61 ALTE'!K103</f>
        <v>0</v>
      </c>
    </row>
    <row r="105" spans="1:12" ht="18" customHeight="1">
      <c r="A105" s="55"/>
      <c r="B105" s="48" t="s">
        <v>197</v>
      </c>
      <c r="C105" s="38" t="s">
        <v>198</v>
      </c>
      <c r="D105" s="45">
        <v>0</v>
      </c>
      <c r="E105" s="51">
        <f>'[1]POLITIA LOCALA'!D104+[1]ISU!D104+'[1]61 ALTE'!D104</f>
        <v>0</v>
      </c>
      <c r="F105" s="51">
        <f>'[1]POLITIA LOCALA'!E104+[1]ISU!E104+'[1]61 ALTE'!E104</f>
        <v>0</v>
      </c>
      <c r="G105" s="51">
        <f>'[1]POLITIA LOCALA'!F104+[1]ISU!F104+'[1]61 ALTE'!F104</f>
        <v>0</v>
      </c>
      <c r="H105" s="51">
        <f>'[1]POLITIA LOCALA'!G104+[1]ISU!G104+'[1]61 ALTE'!G104</f>
        <v>0</v>
      </c>
      <c r="I105" s="51">
        <f>'[1]POLITIA LOCALA'!H104+[1]ISU!H104+'[1]61 ALTE'!H104</f>
        <v>0</v>
      </c>
      <c r="J105" s="51">
        <f>'[1]POLITIA LOCALA'!I104+[1]ISU!I104+'[1]61 ALTE'!I104</f>
        <v>0</v>
      </c>
      <c r="K105" s="51">
        <f>'[1]POLITIA LOCALA'!J104+[1]ISU!J104+'[1]61 ALTE'!J104</f>
        <v>0</v>
      </c>
      <c r="L105" s="51">
        <f>'[1]POLITIA LOCALA'!K104+[1]ISU!K104+'[1]61 ALTE'!K104</f>
        <v>0</v>
      </c>
    </row>
    <row r="106" spans="1:12" ht="18" customHeight="1">
      <c r="A106" s="55"/>
      <c r="B106" s="48" t="s">
        <v>199</v>
      </c>
      <c r="C106" s="38" t="s">
        <v>200</v>
      </c>
      <c r="D106" s="39">
        <v>0</v>
      </c>
      <c r="E106" s="51">
        <f>'[1]POLITIA LOCALA'!D105+[1]ISU!D105+'[1]61 ALTE'!D105</f>
        <v>0</v>
      </c>
      <c r="F106" s="51">
        <f>'[1]POLITIA LOCALA'!E105+[1]ISU!E105+'[1]61 ALTE'!E105</f>
        <v>0</v>
      </c>
      <c r="G106" s="51">
        <f>'[1]POLITIA LOCALA'!F105+[1]ISU!F105+'[1]61 ALTE'!F105</f>
        <v>0</v>
      </c>
      <c r="H106" s="51">
        <f>'[1]POLITIA LOCALA'!G105+[1]ISU!G105+'[1]61 ALTE'!G105</f>
        <v>0</v>
      </c>
      <c r="I106" s="51">
        <f>'[1]POLITIA LOCALA'!H105+[1]ISU!H105+'[1]61 ALTE'!H105</f>
        <v>0</v>
      </c>
      <c r="J106" s="51">
        <f>'[1]POLITIA LOCALA'!I105+[1]ISU!I105+'[1]61 ALTE'!I105</f>
        <v>0</v>
      </c>
      <c r="K106" s="51">
        <f>'[1]POLITIA LOCALA'!J105+[1]ISU!J105+'[1]61 ALTE'!J105</f>
        <v>0</v>
      </c>
      <c r="L106" s="51">
        <f>'[1]POLITIA LOCALA'!K105+[1]ISU!K105+'[1]61 ALTE'!K105</f>
        <v>0</v>
      </c>
    </row>
    <row r="107" spans="1:12" ht="18" customHeight="1">
      <c r="A107" s="47"/>
      <c r="B107" s="48" t="s">
        <v>201</v>
      </c>
      <c r="C107" s="38" t="s">
        <v>202</v>
      </c>
      <c r="D107" s="45">
        <v>0</v>
      </c>
      <c r="E107" s="51">
        <f>'[1]POLITIA LOCALA'!D106+[1]ISU!D106+'[1]61 ALTE'!D106</f>
        <v>0</v>
      </c>
      <c r="F107" s="51">
        <f>'[1]POLITIA LOCALA'!E106+[1]ISU!E106+'[1]61 ALTE'!E106</f>
        <v>3000</v>
      </c>
      <c r="G107" s="51">
        <f>'[1]POLITIA LOCALA'!F106+[1]ISU!F106+'[1]61 ALTE'!F106</f>
        <v>4000</v>
      </c>
      <c r="H107" s="51">
        <f>'[1]POLITIA LOCALA'!G106+[1]ISU!G106+'[1]61 ALTE'!G106</f>
        <v>3906</v>
      </c>
      <c r="I107" s="51">
        <f>'[1]POLITIA LOCALA'!H106+[1]ISU!H106+'[1]61 ALTE'!H106</f>
        <v>3906</v>
      </c>
      <c r="J107" s="51">
        <f>'[1]POLITIA LOCALA'!I106+[1]ISU!I106+'[1]61 ALTE'!I106</f>
        <v>3906</v>
      </c>
      <c r="K107" s="51">
        <f>'[1]POLITIA LOCALA'!J106+[1]ISU!J106+'[1]61 ALTE'!J106</f>
        <v>0</v>
      </c>
      <c r="L107" s="51">
        <f>'[1]POLITIA LOCALA'!K106+[1]ISU!K106+'[1]61 ALTE'!K106</f>
        <v>3613</v>
      </c>
    </row>
    <row r="108" spans="1:12" ht="18" customHeight="1">
      <c r="A108" s="47"/>
      <c r="B108" s="48"/>
      <c r="C108" s="68"/>
      <c r="D108" s="39">
        <v>0</v>
      </c>
      <c r="E108" s="51"/>
      <c r="F108" s="51">
        <f>'[1]POLITIA LOCALA'!E107+[1]ISU!E107+'[1]61 ALTE'!E107</f>
        <v>0</v>
      </c>
      <c r="G108" s="51">
        <f>'[1]POLITIA LOCALA'!F107+[1]ISU!F107+'[1]61 ALTE'!F107</f>
        <v>0</v>
      </c>
      <c r="H108" s="51">
        <f>'[1]POLITIA LOCALA'!G107+[1]ISU!G107+'[1]61 ALTE'!G107</f>
        <v>0</v>
      </c>
      <c r="I108" s="51">
        <f>'[1]POLITIA LOCALA'!H107+[1]ISU!H107+'[1]61 ALTE'!H107</f>
        <v>0</v>
      </c>
      <c r="J108" s="51">
        <f>'[1]POLITIA LOCALA'!I107+[1]ISU!I107+'[1]61 ALTE'!I107</f>
        <v>0</v>
      </c>
      <c r="K108" s="51">
        <f>'[1]POLITIA LOCALA'!J107+[1]ISU!J107+'[1]61 ALTE'!J107</f>
        <v>0</v>
      </c>
      <c r="L108" s="51">
        <f>'[1]POLITIA LOCALA'!K107+[1]ISU!K107+'[1]61 ALTE'!K107</f>
        <v>0</v>
      </c>
    </row>
    <row r="109" spans="1:12" s="31" customFormat="1" ht="18" hidden="1" customHeight="1">
      <c r="A109" s="27" t="s">
        <v>203</v>
      </c>
      <c r="B109" s="27"/>
      <c r="C109" s="28" t="s">
        <v>204</v>
      </c>
      <c r="D109" s="45">
        <v>0</v>
      </c>
      <c r="E109" s="69" t="e">
        <f t="shared" ref="E109:E172" si="14">E110+E114+E115+E120+E119+E121+E122+E123+E124+E125+E126</f>
        <v>#REF!</v>
      </c>
      <c r="F109" s="69">
        <f>'[1]POLITIA LOCALA'!E108+[1]ISU!E108+'[1]61 ALTE'!E108</f>
        <v>0</v>
      </c>
      <c r="G109" s="69">
        <f>'[1]POLITIA LOCALA'!F108+[1]ISU!F108+'[1]61 ALTE'!F108</f>
        <v>0</v>
      </c>
      <c r="H109" s="69">
        <f>'[1]POLITIA LOCALA'!G108+[1]ISU!G108+'[1]61 ALTE'!G108</f>
        <v>0</v>
      </c>
      <c r="I109" s="69">
        <f>'[1]POLITIA LOCALA'!H108+[1]ISU!H108+'[1]61 ALTE'!H108</f>
        <v>0</v>
      </c>
      <c r="J109" s="69">
        <f>'[1]POLITIA LOCALA'!I108+[1]ISU!I108+'[1]61 ALTE'!I108</f>
        <v>0</v>
      </c>
      <c r="K109" s="69">
        <f>'[1]POLITIA LOCALA'!J108+[1]ISU!J108+'[1]61 ALTE'!J108</f>
        <v>0</v>
      </c>
      <c r="L109" s="69">
        <f>'[1]POLITIA LOCALA'!K108+[1]ISU!K108+'[1]61 ALTE'!K108</f>
        <v>0</v>
      </c>
    </row>
    <row r="110" spans="1:12" ht="18" hidden="1" customHeight="1">
      <c r="A110" s="64" t="s">
        <v>205</v>
      </c>
      <c r="B110" s="64"/>
      <c r="C110" s="33" t="s">
        <v>206</v>
      </c>
      <c r="D110" s="39">
        <v>0</v>
      </c>
      <c r="E110" s="50" t="e">
        <f t="shared" si="14"/>
        <v>#REF!</v>
      </c>
      <c r="F110" s="50">
        <f>'[1]POLITIA LOCALA'!E109+[1]ISU!E109+'[1]61 ALTE'!E109</f>
        <v>0</v>
      </c>
      <c r="G110" s="50">
        <f>'[1]POLITIA LOCALA'!F109+[1]ISU!F109+'[1]61 ALTE'!F109</f>
        <v>0</v>
      </c>
      <c r="H110" s="50">
        <f>'[1]POLITIA LOCALA'!G109+[1]ISU!G109+'[1]61 ALTE'!G109</f>
        <v>0</v>
      </c>
      <c r="I110" s="50">
        <f>'[1]POLITIA LOCALA'!H109+[1]ISU!H109+'[1]61 ALTE'!H109</f>
        <v>0</v>
      </c>
      <c r="J110" s="50">
        <f>'[1]POLITIA LOCALA'!I109+[1]ISU!I109+'[1]61 ALTE'!I109</f>
        <v>0</v>
      </c>
      <c r="K110" s="50">
        <f>'[1]POLITIA LOCALA'!J109+[1]ISU!J109+'[1]61 ALTE'!J109</f>
        <v>0</v>
      </c>
      <c r="L110" s="50">
        <f>'[1]POLITIA LOCALA'!K109+[1]ISU!K109+'[1]61 ALTE'!K109</f>
        <v>0</v>
      </c>
    </row>
    <row r="111" spans="1:12" ht="18" hidden="1" customHeight="1">
      <c r="A111" s="47"/>
      <c r="B111" s="37" t="s">
        <v>207</v>
      </c>
      <c r="C111" s="38" t="s">
        <v>208</v>
      </c>
      <c r="D111" s="45">
        <v>0</v>
      </c>
      <c r="E111" s="51" t="e">
        <f t="shared" si="14"/>
        <v>#REF!</v>
      </c>
      <c r="F111" s="51">
        <f>'[1]POLITIA LOCALA'!E110+[1]ISU!E110+'[1]61 ALTE'!E110</f>
        <v>0</v>
      </c>
      <c r="G111" s="51">
        <f>'[1]POLITIA LOCALA'!F110+[1]ISU!F110+'[1]61 ALTE'!F110</f>
        <v>0</v>
      </c>
      <c r="H111" s="51">
        <f>'[1]POLITIA LOCALA'!G110+[1]ISU!G110+'[1]61 ALTE'!G110</f>
        <v>0</v>
      </c>
      <c r="I111" s="51">
        <f>'[1]POLITIA LOCALA'!H110+[1]ISU!H110+'[1]61 ALTE'!H110</f>
        <v>0</v>
      </c>
      <c r="J111" s="51">
        <f>'[1]POLITIA LOCALA'!I110+[1]ISU!I110+'[1]61 ALTE'!I110</f>
        <v>0</v>
      </c>
      <c r="K111" s="51">
        <f>'[1]POLITIA LOCALA'!J110+[1]ISU!J110+'[1]61 ALTE'!J110</f>
        <v>0</v>
      </c>
      <c r="L111" s="51">
        <f>'[1]POLITIA LOCALA'!K110+[1]ISU!K110+'[1]61 ALTE'!K110</f>
        <v>0</v>
      </c>
    </row>
    <row r="112" spans="1:12" ht="18" hidden="1" customHeight="1">
      <c r="A112" s="47"/>
      <c r="B112" s="37" t="s">
        <v>209</v>
      </c>
      <c r="C112" s="38" t="s">
        <v>210</v>
      </c>
      <c r="D112" s="39">
        <v>0</v>
      </c>
      <c r="E112" s="51" t="e">
        <f t="shared" si="14"/>
        <v>#REF!</v>
      </c>
      <c r="F112" s="51">
        <f t="shared" ref="F112:L112" si="15">F113+F114</f>
        <v>0</v>
      </c>
      <c r="G112" s="51">
        <f t="shared" si="15"/>
        <v>0</v>
      </c>
      <c r="H112" s="51">
        <f t="shared" si="15"/>
        <v>0</v>
      </c>
      <c r="I112" s="51">
        <f t="shared" si="15"/>
        <v>0</v>
      </c>
      <c r="J112" s="51">
        <f t="shared" si="15"/>
        <v>0</v>
      </c>
      <c r="K112" s="51">
        <f t="shared" si="15"/>
        <v>0</v>
      </c>
      <c r="L112" s="51">
        <f t="shared" si="15"/>
        <v>0</v>
      </c>
    </row>
    <row r="113" spans="1:12" ht="18" hidden="1" customHeight="1">
      <c r="A113" s="64" t="s">
        <v>211</v>
      </c>
      <c r="B113" s="64"/>
      <c r="C113" s="33" t="s">
        <v>212</v>
      </c>
      <c r="D113" s="45">
        <v>0</v>
      </c>
      <c r="E113" s="50" t="e">
        <f t="shared" si="14"/>
        <v>#REF!</v>
      </c>
      <c r="F113" s="50">
        <f>'[1]POLITIA LOCALA'!E112+[1]ISU!E112+'[1]61 ALTE'!E112</f>
        <v>0</v>
      </c>
      <c r="G113" s="50">
        <f>'[1]POLITIA LOCALA'!F112+[1]ISU!F112+'[1]61 ALTE'!F112</f>
        <v>0</v>
      </c>
      <c r="H113" s="50">
        <f>'[1]POLITIA LOCALA'!G112+[1]ISU!G112+'[1]61 ALTE'!G112</f>
        <v>0</v>
      </c>
      <c r="I113" s="50">
        <f>'[1]POLITIA LOCALA'!H112+[1]ISU!H112+'[1]61 ALTE'!H112</f>
        <v>0</v>
      </c>
      <c r="J113" s="50">
        <f>'[1]POLITIA LOCALA'!I112+[1]ISU!I112+'[1]61 ALTE'!I112</f>
        <v>0</v>
      </c>
      <c r="K113" s="50">
        <f>'[1]POLITIA LOCALA'!J112+[1]ISU!J112+'[1]61 ALTE'!J112</f>
        <v>0</v>
      </c>
      <c r="L113" s="50">
        <f>'[1]POLITIA LOCALA'!K112+[1]ISU!K112+'[1]61 ALTE'!K112</f>
        <v>0</v>
      </c>
    </row>
    <row r="114" spans="1:12" ht="18" hidden="1" customHeight="1">
      <c r="A114" s="36"/>
      <c r="B114" s="37" t="s">
        <v>213</v>
      </c>
      <c r="C114" s="38" t="s">
        <v>214</v>
      </c>
      <c r="D114" s="39">
        <v>0</v>
      </c>
      <c r="E114" s="51" t="e">
        <f t="shared" si="14"/>
        <v>#REF!</v>
      </c>
      <c r="F114" s="51">
        <f>'[1]POLITIA LOCALA'!E113+[1]ISU!E113+'[1]61 ALTE'!E113</f>
        <v>0</v>
      </c>
      <c r="G114" s="51">
        <f>'[1]POLITIA LOCALA'!F113+[1]ISU!F113+'[1]61 ALTE'!F113</f>
        <v>0</v>
      </c>
      <c r="H114" s="51">
        <f>'[1]POLITIA LOCALA'!G113+[1]ISU!G113+'[1]61 ALTE'!G113</f>
        <v>0</v>
      </c>
      <c r="I114" s="51">
        <f>'[1]POLITIA LOCALA'!H113+[1]ISU!H113+'[1]61 ALTE'!H113</f>
        <v>0</v>
      </c>
      <c r="J114" s="51">
        <f>'[1]POLITIA LOCALA'!I113+[1]ISU!I113+'[1]61 ALTE'!I113</f>
        <v>0</v>
      </c>
      <c r="K114" s="51">
        <f>'[1]POLITIA LOCALA'!J113+[1]ISU!J113+'[1]61 ALTE'!J113</f>
        <v>0</v>
      </c>
      <c r="L114" s="51">
        <f>'[1]POLITIA LOCALA'!K113+[1]ISU!K113+'[1]61 ALTE'!K113</f>
        <v>0</v>
      </c>
    </row>
    <row r="115" spans="1:12" ht="18" hidden="1" customHeight="1">
      <c r="A115" s="47"/>
      <c r="B115" s="63" t="s">
        <v>215</v>
      </c>
      <c r="C115" s="38" t="s">
        <v>216</v>
      </c>
      <c r="D115" s="45">
        <v>0</v>
      </c>
      <c r="E115" s="51" t="e">
        <f t="shared" si="14"/>
        <v>#REF!</v>
      </c>
      <c r="F115" s="51">
        <f>'[1]POLITIA LOCALA'!E114+[1]ISU!E114+'[1]61 ALTE'!E114</f>
        <v>0</v>
      </c>
      <c r="G115" s="51">
        <f>'[1]POLITIA LOCALA'!F114+[1]ISU!F114+'[1]61 ALTE'!F114</f>
        <v>0</v>
      </c>
      <c r="H115" s="51">
        <f>'[1]POLITIA LOCALA'!G114+[1]ISU!G114+'[1]61 ALTE'!G114</f>
        <v>0</v>
      </c>
      <c r="I115" s="51">
        <f>'[1]POLITIA LOCALA'!H114+[1]ISU!H114+'[1]61 ALTE'!H114</f>
        <v>0</v>
      </c>
      <c r="J115" s="51">
        <f>'[1]POLITIA LOCALA'!I114+[1]ISU!I114+'[1]61 ALTE'!I114</f>
        <v>0</v>
      </c>
      <c r="K115" s="51">
        <f>'[1]POLITIA LOCALA'!J114+[1]ISU!J114+'[1]61 ALTE'!J114</f>
        <v>0</v>
      </c>
      <c r="L115" s="51">
        <f>'[1]POLITIA LOCALA'!K114+[1]ISU!K114+'[1]61 ALTE'!K114</f>
        <v>0</v>
      </c>
    </row>
    <row r="116" spans="1:12" ht="18" hidden="1" customHeight="1">
      <c r="A116" s="47"/>
      <c r="B116" s="70" t="s">
        <v>217</v>
      </c>
      <c r="C116" s="38" t="s">
        <v>218</v>
      </c>
      <c r="D116" s="39">
        <v>0</v>
      </c>
      <c r="E116" s="51" t="e">
        <f t="shared" si="14"/>
        <v>#REF!</v>
      </c>
      <c r="F116" s="51">
        <f>'[1]POLITIA LOCALA'!E115+[1]ISU!E115+'[1]61 ALTE'!E115</f>
        <v>0</v>
      </c>
      <c r="G116" s="51">
        <f>'[1]POLITIA LOCALA'!F115+[1]ISU!F115+'[1]61 ALTE'!F115</f>
        <v>0</v>
      </c>
      <c r="H116" s="51">
        <f>'[1]POLITIA LOCALA'!G115+[1]ISU!G115+'[1]61 ALTE'!G115</f>
        <v>0</v>
      </c>
      <c r="I116" s="51">
        <f>'[1]POLITIA LOCALA'!H115+[1]ISU!H115+'[1]61 ALTE'!H115</f>
        <v>0</v>
      </c>
      <c r="J116" s="51">
        <f>'[1]POLITIA LOCALA'!I115+[1]ISU!I115+'[1]61 ALTE'!I115</f>
        <v>0</v>
      </c>
      <c r="K116" s="51">
        <f>'[1]POLITIA LOCALA'!J115+[1]ISU!J115+'[1]61 ALTE'!J115</f>
        <v>0</v>
      </c>
      <c r="L116" s="51">
        <f>'[1]POLITIA LOCALA'!K115+[1]ISU!K115+'[1]61 ALTE'!K115</f>
        <v>0</v>
      </c>
    </row>
    <row r="117" spans="1:12" ht="18" hidden="1" customHeight="1">
      <c r="A117" s="47"/>
      <c r="B117" s="70" t="s">
        <v>219</v>
      </c>
      <c r="C117" s="38" t="s">
        <v>220</v>
      </c>
      <c r="D117" s="45">
        <v>0</v>
      </c>
      <c r="E117" s="51" t="e">
        <f t="shared" si="14"/>
        <v>#REF!</v>
      </c>
      <c r="F117" s="51">
        <f>'[1]POLITIA LOCALA'!E116+[1]ISU!E116+'[1]61 ALTE'!E116</f>
        <v>0</v>
      </c>
      <c r="G117" s="51">
        <f>'[1]POLITIA LOCALA'!F116+[1]ISU!F116+'[1]61 ALTE'!F116</f>
        <v>0</v>
      </c>
      <c r="H117" s="51">
        <f>'[1]POLITIA LOCALA'!G116+[1]ISU!G116+'[1]61 ALTE'!G116</f>
        <v>0</v>
      </c>
      <c r="I117" s="51">
        <f>'[1]POLITIA LOCALA'!H116+[1]ISU!H116+'[1]61 ALTE'!H116</f>
        <v>0</v>
      </c>
      <c r="J117" s="51">
        <f>'[1]POLITIA LOCALA'!I116+[1]ISU!I116+'[1]61 ALTE'!I116</f>
        <v>0</v>
      </c>
      <c r="K117" s="51">
        <f>'[1]POLITIA LOCALA'!J116+[1]ISU!J116+'[1]61 ALTE'!J116</f>
        <v>0</v>
      </c>
      <c r="L117" s="51">
        <f>'[1]POLITIA LOCALA'!K116+[1]ISU!K116+'[1]61 ALTE'!K116</f>
        <v>0</v>
      </c>
    </row>
    <row r="118" spans="1:12" ht="18" hidden="1" customHeight="1">
      <c r="A118" s="71" t="s">
        <v>221</v>
      </c>
      <c r="B118" s="71"/>
      <c r="C118" s="33" t="s">
        <v>222</v>
      </c>
      <c r="D118" s="39">
        <v>0</v>
      </c>
      <c r="E118" s="50" t="e">
        <f t="shared" si="14"/>
        <v>#REF!</v>
      </c>
      <c r="F118" s="50">
        <f>'[1]POLITIA LOCALA'!E117+[1]ISU!E117+'[1]61 ALTE'!E117</f>
        <v>0</v>
      </c>
      <c r="G118" s="50">
        <f>'[1]POLITIA LOCALA'!F117+[1]ISU!F117+'[1]61 ALTE'!F117</f>
        <v>0</v>
      </c>
      <c r="H118" s="50">
        <f>'[1]POLITIA LOCALA'!G117+[1]ISU!G117+'[1]61 ALTE'!G117</f>
        <v>0</v>
      </c>
      <c r="I118" s="50">
        <f>'[1]POLITIA LOCALA'!H117+[1]ISU!H117+'[1]61 ALTE'!H117</f>
        <v>0</v>
      </c>
      <c r="J118" s="50">
        <f>'[1]POLITIA LOCALA'!I117+[1]ISU!I117+'[1]61 ALTE'!I117</f>
        <v>0</v>
      </c>
      <c r="K118" s="50">
        <f>'[1]POLITIA LOCALA'!J117+[1]ISU!J117+'[1]61 ALTE'!J117</f>
        <v>0</v>
      </c>
      <c r="L118" s="50">
        <f>'[1]POLITIA LOCALA'!K117+[1]ISU!K117+'[1]61 ALTE'!K117</f>
        <v>0</v>
      </c>
    </row>
    <row r="119" spans="1:12" ht="18" hidden="1" customHeight="1">
      <c r="A119" s="72"/>
      <c r="B119" s="37" t="s">
        <v>223</v>
      </c>
      <c r="C119" s="38" t="s">
        <v>224</v>
      </c>
      <c r="D119" s="45">
        <v>0</v>
      </c>
      <c r="E119" s="51" t="e">
        <f t="shared" si="14"/>
        <v>#REF!</v>
      </c>
      <c r="F119" s="51">
        <f>'[1]POLITIA LOCALA'!E118+[1]ISU!E118+'[1]61 ALTE'!E118</f>
        <v>0</v>
      </c>
      <c r="G119" s="51">
        <f>'[1]POLITIA LOCALA'!F118+[1]ISU!F118+'[1]61 ALTE'!F118</f>
        <v>0</v>
      </c>
      <c r="H119" s="51">
        <f>'[1]POLITIA LOCALA'!G118+[1]ISU!G118+'[1]61 ALTE'!G118</f>
        <v>0</v>
      </c>
      <c r="I119" s="51">
        <f>'[1]POLITIA LOCALA'!H118+[1]ISU!H118+'[1]61 ALTE'!H118</f>
        <v>0</v>
      </c>
      <c r="J119" s="51">
        <f>'[1]POLITIA LOCALA'!I118+[1]ISU!I118+'[1]61 ALTE'!I118</f>
        <v>0</v>
      </c>
      <c r="K119" s="51">
        <f>'[1]POLITIA LOCALA'!J118+[1]ISU!J118+'[1]61 ALTE'!J118</f>
        <v>0</v>
      </c>
      <c r="L119" s="51">
        <f>'[1]POLITIA LOCALA'!K118+[1]ISU!K118+'[1]61 ALTE'!K118</f>
        <v>0</v>
      </c>
    </row>
    <row r="120" spans="1:12" ht="18" hidden="1" customHeight="1">
      <c r="A120" s="47"/>
      <c r="B120" s="37" t="s">
        <v>225</v>
      </c>
      <c r="C120" s="38" t="s">
        <v>226</v>
      </c>
      <c r="D120" s="39">
        <v>0</v>
      </c>
      <c r="E120" s="51" t="e">
        <f t="shared" si="14"/>
        <v>#REF!</v>
      </c>
      <c r="F120" s="51">
        <f>'[1]POLITIA LOCALA'!E119+[1]ISU!E119+'[1]61 ALTE'!E119</f>
        <v>0</v>
      </c>
      <c r="G120" s="51">
        <f>'[1]POLITIA LOCALA'!F119+[1]ISU!F119+'[1]61 ALTE'!F119</f>
        <v>0</v>
      </c>
      <c r="H120" s="51">
        <f>'[1]POLITIA LOCALA'!G119+[1]ISU!G119+'[1]61 ALTE'!G119</f>
        <v>0</v>
      </c>
      <c r="I120" s="51">
        <f>'[1]POLITIA LOCALA'!H119+[1]ISU!H119+'[1]61 ALTE'!H119</f>
        <v>0</v>
      </c>
      <c r="J120" s="51">
        <f>'[1]POLITIA LOCALA'!I119+[1]ISU!I119+'[1]61 ALTE'!I119</f>
        <v>0</v>
      </c>
      <c r="K120" s="51">
        <f>'[1]POLITIA LOCALA'!J119+[1]ISU!J119+'[1]61 ALTE'!J119</f>
        <v>0</v>
      </c>
      <c r="L120" s="51">
        <f>'[1]POLITIA LOCALA'!K119+[1]ISU!K119+'[1]61 ALTE'!K119</f>
        <v>0</v>
      </c>
    </row>
    <row r="121" spans="1:12" ht="18" hidden="1" customHeight="1">
      <c r="A121" s="47"/>
      <c r="B121" s="63" t="s">
        <v>227</v>
      </c>
      <c r="C121" s="38" t="s">
        <v>228</v>
      </c>
      <c r="D121" s="45">
        <v>0</v>
      </c>
      <c r="E121" s="51" t="e">
        <f t="shared" si="14"/>
        <v>#REF!</v>
      </c>
      <c r="F121" s="51">
        <f>'[1]POLITIA LOCALA'!E120+[1]ISU!E120+'[1]61 ALTE'!E120</f>
        <v>0</v>
      </c>
      <c r="G121" s="51">
        <f>'[1]POLITIA LOCALA'!F120+[1]ISU!F120+'[1]61 ALTE'!F120</f>
        <v>0</v>
      </c>
      <c r="H121" s="51">
        <f>'[1]POLITIA LOCALA'!G120+[1]ISU!G120+'[1]61 ALTE'!G120</f>
        <v>0</v>
      </c>
      <c r="I121" s="51">
        <f>'[1]POLITIA LOCALA'!H120+[1]ISU!H120+'[1]61 ALTE'!H120</f>
        <v>0</v>
      </c>
      <c r="J121" s="51">
        <f>'[1]POLITIA LOCALA'!I120+[1]ISU!I120+'[1]61 ALTE'!I120</f>
        <v>0</v>
      </c>
      <c r="K121" s="51">
        <f>'[1]POLITIA LOCALA'!J120+[1]ISU!J120+'[1]61 ALTE'!J120</f>
        <v>0</v>
      </c>
      <c r="L121" s="51">
        <f>'[1]POLITIA LOCALA'!K120+[1]ISU!K120+'[1]61 ALTE'!K120</f>
        <v>0</v>
      </c>
    </row>
    <row r="122" spans="1:12" ht="18" hidden="1" customHeight="1">
      <c r="A122" s="47"/>
      <c r="B122" s="63" t="s">
        <v>229</v>
      </c>
      <c r="C122" s="38" t="s">
        <v>230</v>
      </c>
      <c r="D122" s="39">
        <v>0</v>
      </c>
      <c r="E122" s="51" t="e">
        <f t="shared" si="14"/>
        <v>#REF!</v>
      </c>
      <c r="F122" s="51">
        <f>'[1]POLITIA LOCALA'!E121+[1]ISU!E121+'[1]61 ALTE'!E121</f>
        <v>0</v>
      </c>
      <c r="G122" s="51">
        <f>'[1]POLITIA LOCALA'!F121+[1]ISU!F121+'[1]61 ALTE'!F121</f>
        <v>0</v>
      </c>
      <c r="H122" s="51">
        <f>'[1]POLITIA LOCALA'!G121+[1]ISU!G121+'[1]61 ALTE'!G121</f>
        <v>0</v>
      </c>
      <c r="I122" s="51">
        <f>'[1]POLITIA LOCALA'!H121+[1]ISU!H121+'[1]61 ALTE'!H121</f>
        <v>0</v>
      </c>
      <c r="J122" s="51">
        <f>'[1]POLITIA LOCALA'!I121+[1]ISU!I121+'[1]61 ALTE'!I121</f>
        <v>0</v>
      </c>
      <c r="K122" s="51">
        <f>'[1]POLITIA LOCALA'!J121+[1]ISU!J121+'[1]61 ALTE'!J121</f>
        <v>0</v>
      </c>
      <c r="L122" s="51">
        <f>'[1]POLITIA LOCALA'!K121+[1]ISU!K121+'[1]61 ALTE'!K121</f>
        <v>0</v>
      </c>
    </row>
    <row r="123" spans="1:12" ht="18" hidden="1" customHeight="1">
      <c r="A123" s="47"/>
      <c r="B123" s="63" t="s">
        <v>231</v>
      </c>
      <c r="C123" s="38" t="s">
        <v>232</v>
      </c>
      <c r="D123" s="45">
        <v>0</v>
      </c>
      <c r="E123" s="51" t="e">
        <f t="shared" si="14"/>
        <v>#REF!</v>
      </c>
      <c r="F123" s="51">
        <f>'[1]POLITIA LOCALA'!E122+[1]ISU!E122+'[1]61 ALTE'!E122</f>
        <v>0</v>
      </c>
      <c r="G123" s="51">
        <f>'[1]POLITIA LOCALA'!F122+[1]ISU!F122+'[1]61 ALTE'!F122</f>
        <v>0</v>
      </c>
      <c r="H123" s="51">
        <f>'[1]POLITIA LOCALA'!G122+[1]ISU!G122+'[1]61 ALTE'!G122</f>
        <v>0</v>
      </c>
      <c r="I123" s="51">
        <f>'[1]POLITIA LOCALA'!H122+[1]ISU!H122+'[1]61 ALTE'!H122</f>
        <v>0</v>
      </c>
      <c r="J123" s="51">
        <f>'[1]POLITIA LOCALA'!I122+[1]ISU!I122+'[1]61 ALTE'!I122</f>
        <v>0</v>
      </c>
      <c r="K123" s="51">
        <f>'[1]POLITIA LOCALA'!J122+[1]ISU!J122+'[1]61 ALTE'!J122</f>
        <v>0</v>
      </c>
      <c r="L123" s="51">
        <f>'[1]POLITIA LOCALA'!K122+[1]ISU!K122+'[1]61 ALTE'!K122</f>
        <v>0</v>
      </c>
    </row>
    <row r="124" spans="1:12" s="74" customFormat="1" ht="18" hidden="1" customHeight="1">
      <c r="A124" s="47"/>
      <c r="B124" s="36"/>
      <c r="C124" s="73"/>
      <c r="D124" s="39">
        <v>0</v>
      </c>
      <c r="E124" s="51" t="e">
        <f t="shared" si="14"/>
        <v>#REF!</v>
      </c>
      <c r="F124" s="51">
        <f t="shared" ref="F124:L124" si="16">F125+F126</f>
        <v>0</v>
      </c>
      <c r="G124" s="51">
        <f t="shared" si="16"/>
        <v>0</v>
      </c>
      <c r="H124" s="51">
        <f t="shared" si="16"/>
        <v>0</v>
      </c>
      <c r="I124" s="51">
        <f t="shared" si="16"/>
        <v>0</v>
      </c>
      <c r="J124" s="51">
        <f t="shared" si="16"/>
        <v>0</v>
      </c>
      <c r="K124" s="51">
        <f t="shared" si="16"/>
        <v>0</v>
      </c>
      <c r="L124" s="51">
        <f t="shared" si="16"/>
        <v>0</v>
      </c>
    </row>
    <row r="125" spans="1:12" s="76" customFormat="1" ht="18" hidden="1" customHeight="1">
      <c r="A125" s="27" t="s">
        <v>233</v>
      </c>
      <c r="B125" s="75"/>
      <c r="C125" s="28" t="s">
        <v>234</v>
      </c>
      <c r="D125" s="45">
        <v>0</v>
      </c>
      <c r="E125" s="69" t="e">
        <f t="shared" si="14"/>
        <v>#REF!</v>
      </c>
      <c r="F125" s="69">
        <f>'[1]POLITIA LOCALA'!E124+[1]ISU!E124+'[1]61 ALTE'!E124</f>
        <v>0</v>
      </c>
      <c r="G125" s="69">
        <f>'[1]POLITIA LOCALA'!F124+[1]ISU!F124+'[1]61 ALTE'!F124</f>
        <v>0</v>
      </c>
      <c r="H125" s="69">
        <f>'[1]POLITIA LOCALA'!G124+[1]ISU!G124+'[1]61 ALTE'!G124</f>
        <v>0</v>
      </c>
      <c r="I125" s="69">
        <f>'[1]POLITIA LOCALA'!H124+[1]ISU!H124+'[1]61 ALTE'!H124</f>
        <v>0</v>
      </c>
      <c r="J125" s="69">
        <f>'[1]POLITIA LOCALA'!I124+[1]ISU!I124+'[1]61 ALTE'!I124</f>
        <v>0</v>
      </c>
      <c r="K125" s="69">
        <f>'[1]POLITIA LOCALA'!J124+[1]ISU!J124+'[1]61 ALTE'!J124</f>
        <v>0</v>
      </c>
      <c r="L125" s="69">
        <f>'[1]POLITIA LOCALA'!K124+[1]ISU!K124+'[1]61 ALTE'!K124</f>
        <v>0</v>
      </c>
    </row>
    <row r="126" spans="1:12" s="74" customFormat="1" ht="18" hidden="1" customHeight="1">
      <c r="A126" s="47"/>
      <c r="B126" s="77" t="s">
        <v>235</v>
      </c>
      <c r="C126" s="78" t="s">
        <v>236</v>
      </c>
      <c r="D126" s="39">
        <v>0</v>
      </c>
      <c r="E126" s="51" t="e">
        <f t="shared" si="14"/>
        <v>#REF!</v>
      </c>
      <c r="F126" s="51">
        <f>'[1]POLITIA LOCALA'!E125+[1]ISU!E125+'[1]61 ALTE'!E125</f>
        <v>0</v>
      </c>
      <c r="G126" s="51">
        <f>'[1]POLITIA LOCALA'!F125+[1]ISU!F125+'[1]61 ALTE'!F125</f>
        <v>0</v>
      </c>
      <c r="H126" s="51">
        <f>'[1]POLITIA LOCALA'!G125+[1]ISU!G125+'[1]61 ALTE'!G125</f>
        <v>0</v>
      </c>
      <c r="I126" s="51">
        <f>'[1]POLITIA LOCALA'!H125+[1]ISU!H125+'[1]61 ALTE'!H125</f>
        <v>0</v>
      </c>
      <c r="J126" s="51">
        <f>'[1]POLITIA LOCALA'!I125+[1]ISU!I125+'[1]61 ALTE'!I125</f>
        <v>0</v>
      </c>
      <c r="K126" s="51">
        <f>'[1]POLITIA LOCALA'!J125+[1]ISU!J125+'[1]61 ALTE'!J125</f>
        <v>0</v>
      </c>
      <c r="L126" s="51">
        <f>'[1]POLITIA LOCALA'!K125+[1]ISU!K125+'[1]61 ALTE'!K125</f>
        <v>0</v>
      </c>
    </row>
    <row r="127" spans="1:12" s="74" customFormat="1" ht="18" hidden="1" customHeight="1">
      <c r="A127" s="47"/>
      <c r="B127" s="79" t="s">
        <v>237</v>
      </c>
      <c r="C127" s="78" t="s">
        <v>238</v>
      </c>
      <c r="D127" s="45">
        <v>0</v>
      </c>
      <c r="E127" s="51" t="e">
        <f t="shared" si="14"/>
        <v>#REF!</v>
      </c>
      <c r="F127" s="51">
        <f>'[1]POLITIA LOCALA'!E126+[1]ISU!E126+'[1]61 ALTE'!E126</f>
        <v>0</v>
      </c>
      <c r="G127" s="51">
        <f>'[1]POLITIA LOCALA'!F126+[1]ISU!F126+'[1]61 ALTE'!F126</f>
        <v>0</v>
      </c>
      <c r="H127" s="51">
        <f>'[1]POLITIA LOCALA'!G126+[1]ISU!G126+'[1]61 ALTE'!G126</f>
        <v>0</v>
      </c>
      <c r="I127" s="51">
        <f>'[1]POLITIA LOCALA'!H126+[1]ISU!H126+'[1]61 ALTE'!H126</f>
        <v>0</v>
      </c>
      <c r="J127" s="51">
        <f>'[1]POLITIA LOCALA'!I126+[1]ISU!I126+'[1]61 ALTE'!I126</f>
        <v>0</v>
      </c>
      <c r="K127" s="51">
        <f>'[1]POLITIA LOCALA'!J126+[1]ISU!J126+'[1]61 ALTE'!J126</f>
        <v>0</v>
      </c>
      <c r="L127" s="51">
        <f>'[1]POLITIA LOCALA'!K126+[1]ISU!K126+'[1]61 ALTE'!K126</f>
        <v>0</v>
      </c>
    </row>
    <row r="128" spans="1:12" s="74" customFormat="1" ht="18" hidden="1" customHeight="1">
      <c r="A128" s="47"/>
      <c r="B128" s="80" t="s">
        <v>239</v>
      </c>
      <c r="C128" s="78" t="s">
        <v>240</v>
      </c>
      <c r="D128" s="39">
        <v>0</v>
      </c>
      <c r="E128" s="51" t="e">
        <f t="shared" si="14"/>
        <v>#REF!</v>
      </c>
      <c r="F128" s="51">
        <f>'[1]POLITIA LOCALA'!E127+[1]ISU!E127+'[1]61 ALTE'!E127</f>
        <v>0</v>
      </c>
      <c r="G128" s="51">
        <f>'[1]POLITIA LOCALA'!F127+[1]ISU!F127+'[1]61 ALTE'!F127</f>
        <v>0</v>
      </c>
      <c r="H128" s="51">
        <f>'[1]POLITIA LOCALA'!G127+[1]ISU!G127+'[1]61 ALTE'!G127</f>
        <v>0</v>
      </c>
      <c r="I128" s="51">
        <f>'[1]POLITIA LOCALA'!H127+[1]ISU!H127+'[1]61 ALTE'!H127</f>
        <v>0</v>
      </c>
      <c r="J128" s="51">
        <f>'[1]POLITIA LOCALA'!I127+[1]ISU!I127+'[1]61 ALTE'!I127</f>
        <v>0</v>
      </c>
      <c r="K128" s="51">
        <f>'[1]POLITIA LOCALA'!J127+[1]ISU!J127+'[1]61 ALTE'!J127</f>
        <v>0</v>
      </c>
      <c r="L128" s="51">
        <f>'[1]POLITIA LOCALA'!K127+[1]ISU!K127+'[1]61 ALTE'!K127</f>
        <v>0</v>
      </c>
    </row>
    <row r="129" spans="1:12" s="74" customFormat="1" ht="18" hidden="1" customHeight="1">
      <c r="A129" s="81" t="s">
        <v>241</v>
      </c>
      <c r="B129" s="82"/>
      <c r="C129" s="83" t="s">
        <v>242</v>
      </c>
      <c r="D129" s="45">
        <v>0</v>
      </c>
      <c r="E129" s="69" t="e">
        <f t="shared" si="14"/>
        <v>#REF!</v>
      </c>
      <c r="F129" s="69">
        <f>'[1]POLITIA LOCALA'!E128+[1]ISU!E128+'[1]61 ALTE'!E128</f>
        <v>0</v>
      </c>
      <c r="G129" s="69">
        <f>'[1]POLITIA LOCALA'!F128+[1]ISU!F128+'[1]61 ALTE'!F128</f>
        <v>0</v>
      </c>
      <c r="H129" s="69">
        <f>'[1]POLITIA LOCALA'!G128+[1]ISU!G128+'[1]61 ALTE'!G128</f>
        <v>0</v>
      </c>
      <c r="I129" s="69">
        <f>'[1]POLITIA LOCALA'!H128+[1]ISU!H128+'[1]61 ALTE'!H128</f>
        <v>0</v>
      </c>
      <c r="J129" s="69">
        <f>'[1]POLITIA LOCALA'!I128+[1]ISU!I128+'[1]61 ALTE'!I128</f>
        <v>0</v>
      </c>
      <c r="K129" s="69">
        <f>'[1]POLITIA LOCALA'!J128+[1]ISU!J128+'[1]61 ALTE'!J128</f>
        <v>0</v>
      </c>
      <c r="L129" s="69">
        <f>'[1]POLITIA LOCALA'!K128+[1]ISU!K128+'[1]61 ALTE'!K128</f>
        <v>0</v>
      </c>
    </row>
    <row r="130" spans="1:12" s="74" customFormat="1" ht="18" hidden="1" customHeight="1">
      <c r="A130" s="47" t="s">
        <v>243</v>
      </c>
      <c r="B130" s="48"/>
      <c r="C130" s="84" t="s">
        <v>244</v>
      </c>
      <c r="D130" s="39">
        <v>0</v>
      </c>
      <c r="E130" s="51" t="e">
        <f t="shared" si="14"/>
        <v>#REF!</v>
      </c>
      <c r="F130" s="51">
        <f>'[1]POLITIA LOCALA'!E129+[1]ISU!E129+'[1]61 ALTE'!E129</f>
        <v>0</v>
      </c>
      <c r="G130" s="51">
        <f>'[1]POLITIA LOCALA'!F129+[1]ISU!F129+'[1]61 ALTE'!F129</f>
        <v>0</v>
      </c>
      <c r="H130" s="51">
        <f>'[1]POLITIA LOCALA'!G129+[1]ISU!G129+'[1]61 ALTE'!G129</f>
        <v>0</v>
      </c>
      <c r="I130" s="51">
        <f>'[1]POLITIA LOCALA'!H129+[1]ISU!H129+'[1]61 ALTE'!H129</f>
        <v>0</v>
      </c>
      <c r="J130" s="51">
        <f>'[1]POLITIA LOCALA'!I129+[1]ISU!I129+'[1]61 ALTE'!I129</f>
        <v>0</v>
      </c>
      <c r="K130" s="51">
        <f>'[1]POLITIA LOCALA'!J129+[1]ISU!J129+'[1]61 ALTE'!J129</f>
        <v>0</v>
      </c>
      <c r="L130" s="51">
        <f>'[1]POLITIA LOCALA'!K129+[1]ISU!K129+'[1]61 ALTE'!K129</f>
        <v>0</v>
      </c>
    </row>
    <row r="131" spans="1:12" s="74" customFormat="1" ht="18" hidden="1" customHeight="1">
      <c r="A131" s="47"/>
      <c r="B131" s="37"/>
      <c r="C131" s="84"/>
      <c r="D131" s="45">
        <v>0</v>
      </c>
      <c r="E131" s="51" t="e">
        <f t="shared" si="14"/>
        <v>#REF!</v>
      </c>
      <c r="F131" s="51">
        <f>'[1]POLITIA LOCALA'!E130+[1]ISU!E130+'[1]61 ALTE'!E130</f>
        <v>0</v>
      </c>
      <c r="G131" s="51">
        <f>'[1]POLITIA LOCALA'!F130+[1]ISU!F130+'[1]61 ALTE'!F130</f>
        <v>0</v>
      </c>
      <c r="H131" s="51">
        <f>'[1]POLITIA LOCALA'!G130+[1]ISU!G130+'[1]61 ALTE'!G130</f>
        <v>0</v>
      </c>
      <c r="I131" s="51">
        <f>'[1]POLITIA LOCALA'!H130+[1]ISU!H130+'[1]61 ALTE'!H130</f>
        <v>0</v>
      </c>
      <c r="J131" s="51">
        <f>'[1]POLITIA LOCALA'!I130+[1]ISU!I130+'[1]61 ALTE'!I130</f>
        <v>0</v>
      </c>
      <c r="K131" s="51">
        <f>'[1]POLITIA LOCALA'!J130+[1]ISU!J130+'[1]61 ALTE'!J130</f>
        <v>0</v>
      </c>
      <c r="L131" s="51">
        <f>'[1]POLITIA LOCALA'!K130+[1]ISU!K130+'[1]61 ALTE'!K130</f>
        <v>0</v>
      </c>
    </row>
    <row r="132" spans="1:12" s="76" customFormat="1" ht="18" hidden="1" customHeight="1">
      <c r="A132" s="162" t="s">
        <v>245</v>
      </c>
      <c r="B132" s="162"/>
      <c r="C132" s="28" t="s">
        <v>246</v>
      </c>
      <c r="D132" s="39">
        <v>0</v>
      </c>
      <c r="E132" s="69" t="e">
        <f t="shared" si="14"/>
        <v>#REF!</v>
      </c>
      <c r="F132" s="69">
        <f>'[1]POLITIA LOCALA'!E131+[1]ISU!E131+'[1]61 ALTE'!E131</f>
        <v>0</v>
      </c>
      <c r="G132" s="69">
        <f>'[1]POLITIA LOCALA'!F131+[1]ISU!F131+'[1]61 ALTE'!F131</f>
        <v>0</v>
      </c>
      <c r="H132" s="69">
        <f>'[1]POLITIA LOCALA'!G131+[1]ISU!G131+'[1]61 ALTE'!G131</f>
        <v>0</v>
      </c>
      <c r="I132" s="69">
        <f>'[1]POLITIA LOCALA'!H131+[1]ISU!H131+'[1]61 ALTE'!H131</f>
        <v>0</v>
      </c>
      <c r="J132" s="69">
        <f>'[1]POLITIA LOCALA'!I131+[1]ISU!I131+'[1]61 ALTE'!I131</f>
        <v>0</v>
      </c>
      <c r="K132" s="69">
        <f>'[1]POLITIA LOCALA'!J131+[1]ISU!J131+'[1]61 ALTE'!J131</f>
        <v>0</v>
      </c>
      <c r="L132" s="69">
        <f>'[1]POLITIA LOCALA'!K131+[1]ISU!K131+'[1]61 ALTE'!K131</f>
        <v>0</v>
      </c>
    </row>
    <row r="133" spans="1:12" s="74" customFormat="1" ht="18" hidden="1" customHeight="1">
      <c r="A133" s="159" t="s">
        <v>247</v>
      </c>
      <c r="B133" s="163"/>
      <c r="C133" s="33" t="s">
        <v>248</v>
      </c>
      <c r="D133" s="45">
        <v>0</v>
      </c>
      <c r="E133" s="50" t="e">
        <f t="shared" si="14"/>
        <v>#REF!</v>
      </c>
      <c r="F133" s="50">
        <f>'[1]POLITIA LOCALA'!E132+[1]ISU!E132+'[1]61 ALTE'!E132</f>
        <v>0</v>
      </c>
      <c r="G133" s="50">
        <f>'[1]POLITIA LOCALA'!F132+[1]ISU!F132+'[1]61 ALTE'!F132</f>
        <v>0</v>
      </c>
      <c r="H133" s="50">
        <f>'[1]POLITIA LOCALA'!G132+[1]ISU!G132+'[1]61 ALTE'!G132</f>
        <v>0</v>
      </c>
      <c r="I133" s="50">
        <f>'[1]POLITIA LOCALA'!H132+[1]ISU!H132+'[1]61 ALTE'!H132</f>
        <v>0</v>
      </c>
      <c r="J133" s="50">
        <f>'[1]POLITIA LOCALA'!I132+[1]ISU!I132+'[1]61 ALTE'!I132</f>
        <v>0</v>
      </c>
      <c r="K133" s="50">
        <f>'[1]POLITIA LOCALA'!J132+[1]ISU!J132+'[1]61 ALTE'!J132</f>
        <v>0</v>
      </c>
      <c r="L133" s="50">
        <f>'[1]POLITIA LOCALA'!K132+[1]ISU!K132+'[1]61 ALTE'!K132</f>
        <v>0</v>
      </c>
    </row>
    <row r="134" spans="1:12" s="74" customFormat="1" ht="18" hidden="1" customHeight="1">
      <c r="A134" s="47"/>
      <c r="B134" s="48" t="s">
        <v>249</v>
      </c>
      <c r="C134" s="38" t="s">
        <v>250</v>
      </c>
      <c r="D134" s="39">
        <v>0</v>
      </c>
      <c r="E134" s="51" t="e">
        <f t="shared" si="14"/>
        <v>#REF!</v>
      </c>
      <c r="F134" s="51">
        <f>'[1]POLITIA LOCALA'!E133+[1]ISU!E133+'[1]61 ALTE'!E133</f>
        <v>0</v>
      </c>
      <c r="G134" s="51">
        <f>'[1]POLITIA LOCALA'!F133+[1]ISU!F133+'[1]61 ALTE'!F133</f>
        <v>0</v>
      </c>
      <c r="H134" s="51">
        <f>'[1]POLITIA LOCALA'!G133+[1]ISU!G133+'[1]61 ALTE'!G133</f>
        <v>0</v>
      </c>
      <c r="I134" s="51">
        <f>'[1]POLITIA LOCALA'!H133+[1]ISU!H133+'[1]61 ALTE'!H133</f>
        <v>0</v>
      </c>
      <c r="J134" s="51">
        <f>'[1]POLITIA LOCALA'!I133+[1]ISU!I133+'[1]61 ALTE'!I133</f>
        <v>0</v>
      </c>
      <c r="K134" s="51">
        <f>'[1]POLITIA LOCALA'!J133+[1]ISU!J133+'[1]61 ALTE'!J133</f>
        <v>0</v>
      </c>
      <c r="L134" s="51">
        <f>'[1]POLITIA LOCALA'!K133+[1]ISU!K133+'[1]61 ALTE'!K133</f>
        <v>0</v>
      </c>
    </row>
    <row r="135" spans="1:12" s="74" customFormat="1" ht="18" hidden="1" customHeight="1">
      <c r="A135" s="47"/>
      <c r="B135" s="70" t="s">
        <v>251</v>
      </c>
      <c r="C135" s="38" t="s">
        <v>252</v>
      </c>
      <c r="D135" s="45">
        <v>0</v>
      </c>
      <c r="E135" s="51" t="e">
        <f t="shared" si="14"/>
        <v>#REF!</v>
      </c>
      <c r="F135" s="51">
        <f>'[1]POLITIA LOCALA'!E134+[1]ISU!E134+'[1]61 ALTE'!E134</f>
        <v>0</v>
      </c>
      <c r="G135" s="51">
        <f>'[1]POLITIA LOCALA'!F134+[1]ISU!F134+'[1]61 ALTE'!F134</f>
        <v>0</v>
      </c>
      <c r="H135" s="51">
        <f>'[1]POLITIA LOCALA'!G134+[1]ISU!G134+'[1]61 ALTE'!G134</f>
        <v>0</v>
      </c>
      <c r="I135" s="51">
        <f>'[1]POLITIA LOCALA'!H134+[1]ISU!H134+'[1]61 ALTE'!H134</f>
        <v>0</v>
      </c>
      <c r="J135" s="51">
        <f>'[1]POLITIA LOCALA'!I134+[1]ISU!I134+'[1]61 ALTE'!I134</f>
        <v>0</v>
      </c>
      <c r="K135" s="51">
        <f>'[1]POLITIA LOCALA'!J134+[1]ISU!J134+'[1]61 ALTE'!J134</f>
        <v>0</v>
      </c>
      <c r="L135" s="51">
        <f>'[1]POLITIA LOCALA'!K134+[1]ISU!K134+'[1]61 ALTE'!K134</f>
        <v>0</v>
      </c>
    </row>
    <row r="136" spans="1:12" s="74" customFormat="1" ht="18" hidden="1" customHeight="1">
      <c r="A136" s="47"/>
      <c r="B136" s="63" t="s">
        <v>253</v>
      </c>
      <c r="C136" s="38" t="s">
        <v>254</v>
      </c>
      <c r="D136" s="39">
        <v>0</v>
      </c>
      <c r="E136" s="51" t="e">
        <f t="shared" si="14"/>
        <v>#REF!</v>
      </c>
      <c r="F136" s="51">
        <f t="shared" ref="F136:L136" si="17">F137+F138</f>
        <v>0</v>
      </c>
      <c r="G136" s="51">
        <f t="shared" si="17"/>
        <v>0</v>
      </c>
      <c r="H136" s="51">
        <f t="shared" si="17"/>
        <v>0</v>
      </c>
      <c r="I136" s="51">
        <f t="shared" si="17"/>
        <v>0</v>
      </c>
      <c r="J136" s="51">
        <f t="shared" si="17"/>
        <v>0</v>
      </c>
      <c r="K136" s="51">
        <f t="shared" si="17"/>
        <v>0</v>
      </c>
      <c r="L136" s="51">
        <f t="shared" si="17"/>
        <v>0</v>
      </c>
    </row>
    <row r="137" spans="1:12" s="74" customFormat="1" ht="18" hidden="1" customHeight="1">
      <c r="A137" s="47"/>
      <c r="B137" s="63" t="s">
        <v>255</v>
      </c>
      <c r="C137" s="38" t="s">
        <v>256</v>
      </c>
      <c r="D137" s="45">
        <v>0</v>
      </c>
      <c r="E137" s="51" t="e">
        <f t="shared" si="14"/>
        <v>#REF!</v>
      </c>
      <c r="F137" s="51">
        <f>'[1]POLITIA LOCALA'!E136+[1]ISU!E136+'[1]61 ALTE'!E136</f>
        <v>0</v>
      </c>
      <c r="G137" s="51">
        <f>'[1]POLITIA LOCALA'!F136+[1]ISU!F136+'[1]61 ALTE'!F136</f>
        <v>0</v>
      </c>
      <c r="H137" s="51">
        <f>'[1]POLITIA LOCALA'!G136+[1]ISU!G136+'[1]61 ALTE'!G136</f>
        <v>0</v>
      </c>
      <c r="I137" s="51">
        <f>'[1]POLITIA LOCALA'!H136+[1]ISU!H136+'[1]61 ALTE'!H136</f>
        <v>0</v>
      </c>
      <c r="J137" s="51">
        <f>'[1]POLITIA LOCALA'!I136+[1]ISU!I136+'[1]61 ALTE'!I136</f>
        <v>0</v>
      </c>
      <c r="K137" s="51">
        <f>'[1]POLITIA LOCALA'!J136+[1]ISU!J136+'[1]61 ALTE'!J136</f>
        <v>0</v>
      </c>
      <c r="L137" s="51">
        <f>'[1]POLITIA LOCALA'!K136+[1]ISU!K136+'[1]61 ALTE'!K136</f>
        <v>0</v>
      </c>
    </row>
    <row r="138" spans="1:12" s="74" customFormat="1" ht="18" hidden="1" customHeight="1">
      <c r="A138" s="37"/>
      <c r="B138" s="63" t="s">
        <v>257</v>
      </c>
      <c r="C138" s="38" t="s">
        <v>258</v>
      </c>
      <c r="D138" s="39">
        <v>0</v>
      </c>
      <c r="E138" s="51" t="e">
        <f t="shared" si="14"/>
        <v>#REF!</v>
      </c>
      <c r="F138" s="51">
        <f>'[1]POLITIA LOCALA'!E137+[1]ISU!E137+'[1]61 ALTE'!E137</f>
        <v>0</v>
      </c>
      <c r="G138" s="51">
        <f>'[1]POLITIA LOCALA'!F137+[1]ISU!F137+'[1]61 ALTE'!F137</f>
        <v>0</v>
      </c>
      <c r="H138" s="51">
        <f>'[1]POLITIA LOCALA'!G137+[1]ISU!G137+'[1]61 ALTE'!G137</f>
        <v>0</v>
      </c>
      <c r="I138" s="51">
        <f>'[1]POLITIA LOCALA'!H137+[1]ISU!H137+'[1]61 ALTE'!H137</f>
        <v>0</v>
      </c>
      <c r="J138" s="51">
        <f>'[1]POLITIA LOCALA'!I137+[1]ISU!I137+'[1]61 ALTE'!I137</f>
        <v>0</v>
      </c>
      <c r="K138" s="51">
        <f>'[1]POLITIA LOCALA'!J137+[1]ISU!J137+'[1]61 ALTE'!J137</f>
        <v>0</v>
      </c>
      <c r="L138" s="51">
        <f>'[1]POLITIA LOCALA'!K137+[1]ISU!K137+'[1]61 ALTE'!K137</f>
        <v>0</v>
      </c>
    </row>
    <row r="139" spans="1:12" s="74" customFormat="1" ht="18" hidden="1" customHeight="1">
      <c r="A139" s="37"/>
      <c r="B139" s="63" t="s">
        <v>259</v>
      </c>
      <c r="C139" s="38" t="s">
        <v>260</v>
      </c>
      <c r="D139" s="45">
        <v>0</v>
      </c>
      <c r="E139" s="51" t="e">
        <f t="shared" si="14"/>
        <v>#REF!</v>
      </c>
      <c r="F139" s="51">
        <f>'[1]POLITIA LOCALA'!E138+[1]ISU!E138+'[1]61 ALTE'!E138</f>
        <v>0</v>
      </c>
      <c r="G139" s="51">
        <f>'[1]POLITIA LOCALA'!F138+[1]ISU!F138+'[1]61 ALTE'!F138</f>
        <v>0</v>
      </c>
      <c r="H139" s="51">
        <f>'[1]POLITIA LOCALA'!G138+[1]ISU!G138+'[1]61 ALTE'!G138</f>
        <v>0</v>
      </c>
      <c r="I139" s="51">
        <f>'[1]POLITIA LOCALA'!H138+[1]ISU!H138+'[1]61 ALTE'!H138</f>
        <v>0</v>
      </c>
      <c r="J139" s="51">
        <f>'[1]POLITIA LOCALA'!I138+[1]ISU!I138+'[1]61 ALTE'!I138</f>
        <v>0</v>
      </c>
      <c r="K139" s="51">
        <f>'[1]POLITIA LOCALA'!J138+[1]ISU!J138+'[1]61 ALTE'!J138</f>
        <v>0</v>
      </c>
      <c r="L139" s="51">
        <f>'[1]POLITIA LOCALA'!K138+[1]ISU!K138+'[1]61 ALTE'!K138</f>
        <v>0</v>
      </c>
    </row>
    <row r="140" spans="1:12" s="74" customFormat="1" ht="18" hidden="1" customHeight="1">
      <c r="A140" s="37"/>
      <c r="B140" s="63" t="s">
        <v>261</v>
      </c>
      <c r="C140" s="38" t="s">
        <v>262</v>
      </c>
      <c r="D140" s="39">
        <v>0</v>
      </c>
      <c r="E140" s="51" t="e">
        <f t="shared" si="14"/>
        <v>#REF!</v>
      </c>
      <c r="F140" s="51">
        <f>'[1]POLITIA LOCALA'!E139+[1]ISU!E139+'[1]61 ALTE'!E139</f>
        <v>0</v>
      </c>
      <c r="G140" s="51">
        <f>'[1]POLITIA LOCALA'!F139+[1]ISU!F139+'[1]61 ALTE'!F139</f>
        <v>0</v>
      </c>
      <c r="H140" s="51">
        <f>'[1]POLITIA LOCALA'!G139+[1]ISU!G139+'[1]61 ALTE'!G139</f>
        <v>0</v>
      </c>
      <c r="I140" s="51">
        <f>'[1]POLITIA LOCALA'!H139+[1]ISU!H139+'[1]61 ALTE'!H139</f>
        <v>0</v>
      </c>
      <c r="J140" s="51">
        <f>'[1]POLITIA LOCALA'!I139+[1]ISU!I139+'[1]61 ALTE'!I139</f>
        <v>0</v>
      </c>
      <c r="K140" s="51">
        <f>'[1]POLITIA LOCALA'!J139+[1]ISU!J139+'[1]61 ALTE'!J139</f>
        <v>0</v>
      </c>
      <c r="L140" s="51">
        <f>'[1]POLITIA LOCALA'!K139+[1]ISU!K139+'[1]61 ALTE'!K139</f>
        <v>0</v>
      </c>
    </row>
    <row r="141" spans="1:12" s="74" customFormat="1" ht="18" hidden="1" customHeight="1">
      <c r="A141" s="37"/>
      <c r="B141" s="63" t="s">
        <v>263</v>
      </c>
      <c r="C141" s="38" t="s">
        <v>264</v>
      </c>
      <c r="D141" s="45">
        <v>0</v>
      </c>
      <c r="E141" s="51" t="e">
        <f t="shared" si="14"/>
        <v>#REF!</v>
      </c>
      <c r="F141" s="51">
        <f>'[1]POLITIA LOCALA'!E140+[1]ISU!E140+'[1]61 ALTE'!E140</f>
        <v>0</v>
      </c>
      <c r="G141" s="51">
        <f>'[1]POLITIA LOCALA'!F140+[1]ISU!F140+'[1]61 ALTE'!F140</f>
        <v>0</v>
      </c>
      <c r="H141" s="51">
        <f>'[1]POLITIA LOCALA'!G140+[1]ISU!G140+'[1]61 ALTE'!G140</f>
        <v>0</v>
      </c>
      <c r="I141" s="51">
        <f>'[1]POLITIA LOCALA'!H140+[1]ISU!H140+'[1]61 ALTE'!H140</f>
        <v>0</v>
      </c>
      <c r="J141" s="51">
        <f>'[1]POLITIA LOCALA'!I140+[1]ISU!I140+'[1]61 ALTE'!I140</f>
        <v>0</v>
      </c>
      <c r="K141" s="51">
        <f>'[1]POLITIA LOCALA'!J140+[1]ISU!J140+'[1]61 ALTE'!J140</f>
        <v>0</v>
      </c>
      <c r="L141" s="51">
        <f>'[1]POLITIA LOCALA'!K140+[1]ISU!K140+'[1]61 ALTE'!K140</f>
        <v>0</v>
      </c>
    </row>
    <row r="142" spans="1:12" s="74" customFormat="1" ht="18" hidden="1" customHeight="1">
      <c r="A142" s="37"/>
      <c r="B142" s="63" t="s">
        <v>265</v>
      </c>
      <c r="C142" s="38" t="s">
        <v>266</v>
      </c>
      <c r="D142" s="39">
        <v>0</v>
      </c>
      <c r="E142" s="51" t="e">
        <f t="shared" si="14"/>
        <v>#REF!</v>
      </c>
      <c r="F142" s="51">
        <f>'[1]POLITIA LOCALA'!E141+[1]ISU!E141+'[1]61 ALTE'!E141</f>
        <v>0</v>
      </c>
      <c r="G142" s="51">
        <f>'[1]POLITIA LOCALA'!F141+[1]ISU!F141+'[1]61 ALTE'!F141</f>
        <v>0</v>
      </c>
      <c r="H142" s="51">
        <f>'[1]POLITIA LOCALA'!G141+[1]ISU!G141+'[1]61 ALTE'!G141</f>
        <v>0</v>
      </c>
      <c r="I142" s="51">
        <f>'[1]POLITIA LOCALA'!H141+[1]ISU!H141+'[1]61 ALTE'!H141</f>
        <v>0</v>
      </c>
      <c r="J142" s="51">
        <f>'[1]POLITIA LOCALA'!I141+[1]ISU!I141+'[1]61 ALTE'!I141</f>
        <v>0</v>
      </c>
      <c r="K142" s="51">
        <f>'[1]POLITIA LOCALA'!J141+[1]ISU!J141+'[1]61 ALTE'!J141</f>
        <v>0</v>
      </c>
      <c r="L142" s="51">
        <f>'[1]POLITIA LOCALA'!K141+[1]ISU!K141+'[1]61 ALTE'!K141</f>
        <v>0</v>
      </c>
    </row>
    <row r="143" spans="1:12" s="88" customFormat="1" ht="18" hidden="1" customHeight="1">
      <c r="A143" s="85"/>
      <c r="B143" s="86" t="s">
        <v>267</v>
      </c>
      <c r="C143" s="87" t="s">
        <v>268</v>
      </c>
      <c r="D143" s="45">
        <v>0</v>
      </c>
      <c r="E143" s="51" t="e">
        <f t="shared" si="14"/>
        <v>#REF!</v>
      </c>
      <c r="F143" s="51">
        <f>'[1]POLITIA LOCALA'!E142+[1]ISU!E142+'[1]61 ALTE'!E142</f>
        <v>0</v>
      </c>
      <c r="G143" s="51">
        <f>'[1]POLITIA LOCALA'!F142+[1]ISU!F142+'[1]61 ALTE'!F142</f>
        <v>0</v>
      </c>
      <c r="H143" s="51">
        <f>'[1]POLITIA LOCALA'!G142+[1]ISU!G142+'[1]61 ALTE'!G142</f>
        <v>0</v>
      </c>
      <c r="I143" s="51">
        <f>'[1]POLITIA LOCALA'!H142+[1]ISU!H142+'[1]61 ALTE'!H142</f>
        <v>0</v>
      </c>
      <c r="J143" s="51">
        <f>'[1]POLITIA LOCALA'!I142+[1]ISU!I142+'[1]61 ALTE'!I142</f>
        <v>0</v>
      </c>
      <c r="K143" s="51">
        <f>'[1]POLITIA LOCALA'!J142+[1]ISU!J142+'[1]61 ALTE'!J142</f>
        <v>0</v>
      </c>
      <c r="L143" s="51">
        <f>'[1]POLITIA LOCALA'!K142+[1]ISU!K142+'[1]61 ALTE'!K142</f>
        <v>0</v>
      </c>
    </row>
    <row r="144" spans="1:12" s="88" customFormat="1" ht="18" hidden="1" customHeight="1">
      <c r="A144" s="85"/>
      <c r="B144" s="86" t="s">
        <v>269</v>
      </c>
      <c r="C144" s="87" t="s">
        <v>270</v>
      </c>
      <c r="D144" s="39">
        <v>0</v>
      </c>
      <c r="E144" s="51" t="e">
        <f t="shared" si="14"/>
        <v>#REF!</v>
      </c>
      <c r="F144" s="51">
        <f>'[1]POLITIA LOCALA'!E143+[1]ISU!E143+'[1]61 ALTE'!E143</f>
        <v>0</v>
      </c>
      <c r="G144" s="51">
        <f>'[1]POLITIA LOCALA'!F143+[1]ISU!F143+'[1]61 ALTE'!F143</f>
        <v>0</v>
      </c>
      <c r="H144" s="51">
        <f>'[1]POLITIA LOCALA'!G143+[1]ISU!G143+'[1]61 ALTE'!G143</f>
        <v>0</v>
      </c>
      <c r="I144" s="51">
        <f>'[1]POLITIA LOCALA'!H143+[1]ISU!H143+'[1]61 ALTE'!H143</f>
        <v>0</v>
      </c>
      <c r="J144" s="51">
        <f>'[1]POLITIA LOCALA'!I143+[1]ISU!I143+'[1]61 ALTE'!I143</f>
        <v>0</v>
      </c>
      <c r="K144" s="51">
        <f>'[1]POLITIA LOCALA'!J143+[1]ISU!J143+'[1]61 ALTE'!J143</f>
        <v>0</v>
      </c>
      <c r="L144" s="51">
        <f>'[1]POLITIA LOCALA'!K143+[1]ISU!K143+'[1]61 ALTE'!K143</f>
        <v>0</v>
      </c>
    </row>
    <row r="145" spans="1:12" s="88" customFormat="1" ht="18" hidden="1" customHeight="1">
      <c r="A145" s="85"/>
      <c r="B145" s="86" t="s">
        <v>271</v>
      </c>
      <c r="C145" s="87" t="s">
        <v>272</v>
      </c>
      <c r="D145" s="45">
        <v>0</v>
      </c>
      <c r="E145" s="51" t="e">
        <f t="shared" si="14"/>
        <v>#REF!</v>
      </c>
      <c r="F145" s="51">
        <f>'[1]POLITIA LOCALA'!E144+[1]ISU!E144+'[1]61 ALTE'!E144</f>
        <v>0</v>
      </c>
      <c r="G145" s="51">
        <f>'[1]POLITIA LOCALA'!F144+[1]ISU!F144+'[1]61 ALTE'!F144</f>
        <v>0</v>
      </c>
      <c r="H145" s="51">
        <f>'[1]POLITIA LOCALA'!G144+[1]ISU!G144+'[1]61 ALTE'!G144</f>
        <v>0</v>
      </c>
      <c r="I145" s="51">
        <f>'[1]POLITIA LOCALA'!H144+[1]ISU!H144+'[1]61 ALTE'!H144</f>
        <v>0</v>
      </c>
      <c r="J145" s="51">
        <f>'[1]POLITIA LOCALA'!I144+[1]ISU!I144+'[1]61 ALTE'!I144</f>
        <v>0</v>
      </c>
      <c r="K145" s="51">
        <f>'[1]POLITIA LOCALA'!J144+[1]ISU!J144+'[1]61 ALTE'!J144</f>
        <v>0</v>
      </c>
      <c r="L145" s="51">
        <f>'[1]POLITIA LOCALA'!K144+[1]ISU!K144+'[1]61 ALTE'!K144</f>
        <v>0</v>
      </c>
    </row>
    <row r="146" spans="1:12" s="76" customFormat="1" ht="18" hidden="1" customHeight="1">
      <c r="A146" s="27" t="s">
        <v>273</v>
      </c>
      <c r="B146" s="27"/>
      <c r="C146" s="28" t="s">
        <v>274</v>
      </c>
      <c r="D146" s="39">
        <v>0</v>
      </c>
      <c r="E146" s="69" t="e">
        <f t="shared" si="14"/>
        <v>#REF!</v>
      </c>
      <c r="F146" s="69">
        <f>'[1]POLITIA LOCALA'!E145+[1]ISU!E145+'[1]61 ALTE'!E145</f>
        <v>0</v>
      </c>
      <c r="G146" s="69">
        <f>'[1]POLITIA LOCALA'!F145+[1]ISU!F145+'[1]61 ALTE'!F145</f>
        <v>0</v>
      </c>
      <c r="H146" s="69">
        <f>'[1]POLITIA LOCALA'!G145+[1]ISU!G145+'[1]61 ALTE'!G145</f>
        <v>0</v>
      </c>
      <c r="I146" s="69">
        <f>'[1]POLITIA LOCALA'!H145+[1]ISU!H145+'[1]61 ALTE'!H145</f>
        <v>0</v>
      </c>
      <c r="J146" s="69">
        <f>'[1]POLITIA LOCALA'!I145+[1]ISU!I145+'[1]61 ALTE'!I145</f>
        <v>0</v>
      </c>
      <c r="K146" s="69">
        <f>'[1]POLITIA LOCALA'!J145+[1]ISU!J145+'[1]61 ALTE'!J145</f>
        <v>0</v>
      </c>
      <c r="L146" s="69">
        <f>'[1]POLITIA LOCALA'!K145+[1]ISU!K145+'[1]61 ALTE'!K145</f>
        <v>0</v>
      </c>
    </row>
    <row r="147" spans="1:12" s="74" customFormat="1" ht="18" hidden="1" customHeight="1">
      <c r="A147" s="32" t="s">
        <v>275</v>
      </c>
      <c r="B147" s="32"/>
      <c r="C147" s="33" t="s">
        <v>276</v>
      </c>
      <c r="D147" s="45">
        <v>0</v>
      </c>
      <c r="E147" s="50" t="e">
        <f t="shared" si="14"/>
        <v>#REF!</v>
      </c>
      <c r="F147" s="50">
        <f>'[1]POLITIA LOCALA'!E146+[1]ISU!E146+'[1]61 ALTE'!E146</f>
        <v>0</v>
      </c>
      <c r="G147" s="50">
        <f>'[1]POLITIA LOCALA'!F146+[1]ISU!F146+'[1]61 ALTE'!F146</f>
        <v>0</v>
      </c>
      <c r="H147" s="50">
        <f>'[1]POLITIA LOCALA'!G146+[1]ISU!G146+'[1]61 ALTE'!G146</f>
        <v>0</v>
      </c>
      <c r="I147" s="50">
        <f>'[1]POLITIA LOCALA'!H146+[1]ISU!H146+'[1]61 ALTE'!H146</f>
        <v>0</v>
      </c>
      <c r="J147" s="50">
        <f>'[1]POLITIA LOCALA'!I146+[1]ISU!I146+'[1]61 ALTE'!I146</f>
        <v>0</v>
      </c>
      <c r="K147" s="50">
        <f>'[1]POLITIA LOCALA'!J146+[1]ISU!J146+'[1]61 ALTE'!J146</f>
        <v>0</v>
      </c>
      <c r="L147" s="50">
        <f>'[1]POLITIA LOCALA'!K146+[1]ISU!K146+'[1]61 ALTE'!K146</f>
        <v>0</v>
      </c>
    </row>
    <row r="148" spans="1:12" s="74" customFormat="1" ht="18" hidden="1" customHeight="1">
      <c r="A148" s="89"/>
      <c r="B148" s="48" t="s">
        <v>277</v>
      </c>
      <c r="C148" s="38" t="s">
        <v>278</v>
      </c>
      <c r="D148" s="39">
        <v>0</v>
      </c>
      <c r="E148" s="51" t="e">
        <f t="shared" si="14"/>
        <v>#REF!</v>
      </c>
      <c r="F148" s="51">
        <f t="shared" ref="F148:L148" si="18">F149+F150</f>
        <v>0</v>
      </c>
      <c r="G148" s="51">
        <f t="shared" si="18"/>
        <v>0</v>
      </c>
      <c r="H148" s="51">
        <f t="shared" si="18"/>
        <v>0</v>
      </c>
      <c r="I148" s="51">
        <f t="shared" si="18"/>
        <v>0</v>
      </c>
      <c r="J148" s="51">
        <f t="shared" si="18"/>
        <v>0</v>
      </c>
      <c r="K148" s="51">
        <f t="shared" si="18"/>
        <v>0</v>
      </c>
      <c r="L148" s="51">
        <f t="shared" si="18"/>
        <v>0</v>
      </c>
    </row>
    <row r="149" spans="1:12" s="74" customFormat="1" ht="18" hidden="1" customHeight="1">
      <c r="A149" s="89"/>
      <c r="B149" s="48" t="s">
        <v>279</v>
      </c>
      <c r="C149" s="38" t="s">
        <v>280</v>
      </c>
      <c r="D149" s="45">
        <v>0</v>
      </c>
      <c r="E149" s="51" t="e">
        <f t="shared" si="14"/>
        <v>#REF!</v>
      </c>
      <c r="F149" s="51">
        <f>'[1]POLITIA LOCALA'!E148+[1]ISU!E148+'[1]61 ALTE'!E148</f>
        <v>0</v>
      </c>
      <c r="G149" s="51">
        <f>'[1]POLITIA LOCALA'!F148+[1]ISU!F148+'[1]61 ALTE'!F148</f>
        <v>0</v>
      </c>
      <c r="H149" s="51">
        <f>'[1]POLITIA LOCALA'!G148+[1]ISU!G148+'[1]61 ALTE'!G148</f>
        <v>0</v>
      </c>
      <c r="I149" s="51">
        <f>'[1]POLITIA LOCALA'!H148+[1]ISU!H148+'[1]61 ALTE'!H148</f>
        <v>0</v>
      </c>
      <c r="J149" s="51">
        <f>'[1]POLITIA LOCALA'!I148+[1]ISU!I148+'[1]61 ALTE'!I148</f>
        <v>0</v>
      </c>
      <c r="K149" s="51">
        <f>'[1]POLITIA LOCALA'!J148+[1]ISU!J148+'[1]61 ALTE'!J148</f>
        <v>0</v>
      </c>
      <c r="L149" s="51">
        <f>'[1]POLITIA LOCALA'!K148+[1]ISU!K148+'[1]61 ALTE'!K148</f>
        <v>0</v>
      </c>
    </row>
    <row r="150" spans="1:12" s="74" customFormat="1" ht="18" hidden="1" customHeight="1">
      <c r="A150" s="90" t="s">
        <v>281</v>
      </c>
      <c r="B150" s="91"/>
      <c r="C150" s="92" t="s">
        <v>282</v>
      </c>
      <c r="D150" s="39">
        <v>0</v>
      </c>
      <c r="E150" s="69" t="e">
        <f t="shared" si="14"/>
        <v>#REF!</v>
      </c>
      <c r="F150" s="69">
        <f>'[1]POLITIA LOCALA'!E149+[1]ISU!E149+'[1]61 ALTE'!E149</f>
        <v>0</v>
      </c>
      <c r="G150" s="69">
        <f>'[1]POLITIA LOCALA'!F149+[1]ISU!F149+'[1]61 ALTE'!F149</f>
        <v>0</v>
      </c>
      <c r="H150" s="69">
        <f>'[1]POLITIA LOCALA'!G149+[1]ISU!G149+'[1]61 ALTE'!G149</f>
        <v>0</v>
      </c>
      <c r="I150" s="69">
        <f>'[1]POLITIA LOCALA'!H149+[1]ISU!H149+'[1]61 ALTE'!H149</f>
        <v>0</v>
      </c>
      <c r="J150" s="69">
        <f>'[1]POLITIA LOCALA'!I149+[1]ISU!I149+'[1]61 ALTE'!I149</f>
        <v>0</v>
      </c>
      <c r="K150" s="69">
        <f>'[1]POLITIA LOCALA'!J149+[1]ISU!J149+'[1]61 ALTE'!J149</f>
        <v>0</v>
      </c>
      <c r="L150" s="69">
        <f>'[1]POLITIA LOCALA'!K149+[1]ISU!K149+'[1]61 ALTE'!K149</f>
        <v>0</v>
      </c>
    </row>
    <row r="151" spans="1:12" s="74" customFormat="1" ht="18" hidden="1" customHeight="1">
      <c r="A151" s="93" t="s">
        <v>283</v>
      </c>
      <c r="B151" s="49"/>
      <c r="C151" s="33" t="s">
        <v>284</v>
      </c>
      <c r="D151" s="45">
        <v>0</v>
      </c>
      <c r="E151" s="50" t="e">
        <f t="shared" si="14"/>
        <v>#REF!</v>
      </c>
      <c r="F151" s="50">
        <f>'[1]POLITIA LOCALA'!E150+[1]ISU!E150+'[1]61 ALTE'!E150</f>
        <v>0</v>
      </c>
      <c r="G151" s="50">
        <f>'[1]POLITIA LOCALA'!F150+[1]ISU!F150+'[1]61 ALTE'!F150</f>
        <v>0</v>
      </c>
      <c r="H151" s="50">
        <f>'[1]POLITIA LOCALA'!G150+[1]ISU!G150+'[1]61 ALTE'!G150</f>
        <v>0</v>
      </c>
      <c r="I151" s="50">
        <f>'[1]POLITIA LOCALA'!H150+[1]ISU!H150+'[1]61 ALTE'!H150</f>
        <v>0</v>
      </c>
      <c r="J151" s="50">
        <f>'[1]POLITIA LOCALA'!I150+[1]ISU!I150+'[1]61 ALTE'!I150</f>
        <v>0</v>
      </c>
      <c r="K151" s="50">
        <f>'[1]POLITIA LOCALA'!J150+[1]ISU!J150+'[1]61 ALTE'!J150</f>
        <v>0</v>
      </c>
      <c r="L151" s="50">
        <f>'[1]POLITIA LOCALA'!K150+[1]ISU!K150+'[1]61 ALTE'!K150</f>
        <v>0</v>
      </c>
    </row>
    <row r="152" spans="1:12" s="74" customFormat="1" ht="18" hidden="1" customHeight="1">
      <c r="A152" s="47"/>
      <c r="B152" s="94" t="s">
        <v>285</v>
      </c>
      <c r="C152" s="38" t="s">
        <v>286</v>
      </c>
      <c r="D152" s="39">
        <v>0</v>
      </c>
      <c r="E152" s="51" t="e">
        <f t="shared" si="14"/>
        <v>#REF!</v>
      </c>
      <c r="F152" s="51">
        <f>'[1]POLITIA LOCALA'!E151+[1]ISU!E151+'[1]61 ALTE'!E151</f>
        <v>0</v>
      </c>
      <c r="G152" s="51">
        <f>'[1]POLITIA LOCALA'!F151+[1]ISU!F151+'[1]61 ALTE'!F151</f>
        <v>0</v>
      </c>
      <c r="H152" s="51">
        <f>'[1]POLITIA LOCALA'!G151+[1]ISU!G151+'[1]61 ALTE'!G151</f>
        <v>0</v>
      </c>
      <c r="I152" s="51">
        <f>'[1]POLITIA LOCALA'!H151+[1]ISU!H151+'[1]61 ALTE'!H151</f>
        <v>0</v>
      </c>
      <c r="J152" s="51">
        <f>'[1]POLITIA LOCALA'!I151+[1]ISU!I151+'[1]61 ALTE'!I151</f>
        <v>0</v>
      </c>
      <c r="K152" s="51">
        <f>'[1]POLITIA LOCALA'!J151+[1]ISU!J151+'[1]61 ALTE'!J151</f>
        <v>0</v>
      </c>
      <c r="L152" s="51">
        <f>'[1]POLITIA LOCALA'!K151+[1]ISU!K151+'[1]61 ALTE'!K151</f>
        <v>0</v>
      </c>
    </row>
    <row r="153" spans="1:12" s="74" customFormat="1" ht="18" hidden="1" customHeight="1">
      <c r="A153" s="55"/>
      <c r="B153" s="94" t="s">
        <v>287</v>
      </c>
      <c r="C153" s="38" t="s">
        <v>288</v>
      </c>
      <c r="D153" s="45">
        <v>0</v>
      </c>
      <c r="E153" s="51" t="e">
        <f t="shared" si="14"/>
        <v>#REF!</v>
      </c>
      <c r="F153" s="51">
        <f>'[1]POLITIA LOCALA'!E152+[1]ISU!E152+'[1]61 ALTE'!E152</f>
        <v>0</v>
      </c>
      <c r="G153" s="51">
        <f>'[1]POLITIA LOCALA'!F152+[1]ISU!F152+'[1]61 ALTE'!F152</f>
        <v>0</v>
      </c>
      <c r="H153" s="51">
        <f>'[1]POLITIA LOCALA'!G152+[1]ISU!G152+'[1]61 ALTE'!G152</f>
        <v>0</v>
      </c>
      <c r="I153" s="51">
        <f>'[1]POLITIA LOCALA'!H152+[1]ISU!H152+'[1]61 ALTE'!H152</f>
        <v>0</v>
      </c>
      <c r="J153" s="51">
        <f>'[1]POLITIA LOCALA'!I152+[1]ISU!I152+'[1]61 ALTE'!I152</f>
        <v>0</v>
      </c>
      <c r="K153" s="51">
        <f>'[1]POLITIA LOCALA'!J152+[1]ISU!J152+'[1]61 ALTE'!J152</f>
        <v>0</v>
      </c>
      <c r="L153" s="51">
        <f>'[1]POLITIA LOCALA'!K152+[1]ISU!K152+'[1]61 ALTE'!K152</f>
        <v>0</v>
      </c>
    </row>
    <row r="154" spans="1:12" s="74" customFormat="1" ht="18" hidden="1" customHeight="1">
      <c r="A154" s="55"/>
      <c r="B154" s="94" t="s">
        <v>289</v>
      </c>
      <c r="C154" s="38" t="s">
        <v>290</v>
      </c>
      <c r="D154" s="39">
        <v>0</v>
      </c>
      <c r="E154" s="51" t="e">
        <f t="shared" si="14"/>
        <v>#REF!</v>
      </c>
      <c r="F154" s="51">
        <f>'[1]POLITIA LOCALA'!E153+[1]ISU!E153+'[1]61 ALTE'!E153</f>
        <v>0</v>
      </c>
      <c r="G154" s="51">
        <f>'[1]POLITIA LOCALA'!F153+[1]ISU!F153+'[1]61 ALTE'!F153</f>
        <v>0</v>
      </c>
      <c r="H154" s="51">
        <f>'[1]POLITIA LOCALA'!G153+[1]ISU!G153+'[1]61 ALTE'!G153</f>
        <v>0</v>
      </c>
      <c r="I154" s="51">
        <f>'[1]POLITIA LOCALA'!H153+[1]ISU!H153+'[1]61 ALTE'!H153</f>
        <v>0</v>
      </c>
      <c r="J154" s="51">
        <f>'[1]POLITIA LOCALA'!I153+[1]ISU!I153+'[1]61 ALTE'!I153</f>
        <v>0</v>
      </c>
      <c r="K154" s="51">
        <f>'[1]POLITIA LOCALA'!J153+[1]ISU!J153+'[1]61 ALTE'!J153</f>
        <v>0</v>
      </c>
      <c r="L154" s="51">
        <f>'[1]POLITIA LOCALA'!K153+[1]ISU!K153+'[1]61 ALTE'!K153</f>
        <v>0</v>
      </c>
    </row>
    <row r="155" spans="1:12" s="74" customFormat="1" ht="18" hidden="1" customHeight="1">
      <c r="A155" s="55"/>
      <c r="B155" s="94" t="s">
        <v>291</v>
      </c>
      <c r="C155" s="38" t="s">
        <v>292</v>
      </c>
      <c r="D155" s="45">
        <v>0</v>
      </c>
      <c r="E155" s="51" t="e">
        <f t="shared" si="14"/>
        <v>#REF!</v>
      </c>
      <c r="F155" s="51">
        <f>'[1]POLITIA LOCALA'!E154+[1]ISU!E154+'[1]61 ALTE'!E154</f>
        <v>0</v>
      </c>
      <c r="G155" s="51">
        <f>'[1]POLITIA LOCALA'!F154+[1]ISU!F154+'[1]61 ALTE'!F154</f>
        <v>0</v>
      </c>
      <c r="H155" s="51">
        <f>'[1]POLITIA LOCALA'!G154+[1]ISU!G154+'[1]61 ALTE'!G154</f>
        <v>0</v>
      </c>
      <c r="I155" s="51">
        <f>'[1]POLITIA LOCALA'!H154+[1]ISU!H154+'[1]61 ALTE'!H154</f>
        <v>0</v>
      </c>
      <c r="J155" s="51">
        <f>'[1]POLITIA LOCALA'!I154+[1]ISU!I154+'[1]61 ALTE'!I154</f>
        <v>0</v>
      </c>
      <c r="K155" s="51">
        <f>'[1]POLITIA LOCALA'!J154+[1]ISU!J154+'[1]61 ALTE'!J154</f>
        <v>0</v>
      </c>
      <c r="L155" s="51">
        <f>'[1]POLITIA LOCALA'!K154+[1]ISU!K154+'[1]61 ALTE'!K154</f>
        <v>0</v>
      </c>
    </row>
    <row r="156" spans="1:12" s="74" customFormat="1" ht="18" hidden="1" customHeight="1">
      <c r="A156" s="55"/>
      <c r="B156" s="94"/>
      <c r="C156" s="95"/>
      <c r="D156" s="39">
        <v>0</v>
      </c>
      <c r="E156" s="51" t="e">
        <f t="shared" si="14"/>
        <v>#REF!</v>
      </c>
      <c r="F156" s="51">
        <f>'[1]POLITIA LOCALA'!E155+[1]ISU!E155+'[1]61 ALTE'!E155</f>
        <v>0</v>
      </c>
      <c r="G156" s="51">
        <f>'[1]POLITIA LOCALA'!F155+[1]ISU!F155+'[1]61 ALTE'!F155</f>
        <v>0</v>
      </c>
      <c r="H156" s="51">
        <f>'[1]POLITIA LOCALA'!G155+[1]ISU!G155+'[1]61 ALTE'!G155</f>
        <v>0</v>
      </c>
      <c r="I156" s="51">
        <f>'[1]POLITIA LOCALA'!H155+[1]ISU!H155+'[1]61 ALTE'!H155</f>
        <v>0</v>
      </c>
      <c r="J156" s="51">
        <f>'[1]POLITIA LOCALA'!I155+[1]ISU!I155+'[1]61 ALTE'!I155</f>
        <v>0</v>
      </c>
      <c r="K156" s="51">
        <f>'[1]POLITIA LOCALA'!J155+[1]ISU!J155+'[1]61 ALTE'!J155</f>
        <v>0</v>
      </c>
      <c r="L156" s="51">
        <f>'[1]POLITIA LOCALA'!K155+[1]ISU!K155+'[1]61 ALTE'!K155</f>
        <v>0</v>
      </c>
    </row>
    <row r="157" spans="1:12" s="76" customFormat="1" ht="18" hidden="1" customHeight="1">
      <c r="A157" s="156" t="s">
        <v>293</v>
      </c>
      <c r="B157" s="156"/>
      <c r="C157" s="28" t="s">
        <v>294</v>
      </c>
      <c r="D157" s="45">
        <v>0</v>
      </c>
      <c r="E157" s="69" t="e">
        <f t="shared" si="14"/>
        <v>#REF!</v>
      </c>
      <c r="F157" s="69">
        <f>'[1]POLITIA LOCALA'!E156+[1]ISU!E156+'[1]61 ALTE'!E156</f>
        <v>0</v>
      </c>
      <c r="G157" s="69">
        <f>'[1]POLITIA LOCALA'!F156+[1]ISU!F156+'[1]61 ALTE'!F156</f>
        <v>0</v>
      </c>
      <c r="H157" s="69">
        <f>'[1]POLITIA LOCALA'!G156+[1]ISU!G156+'[1]61 ALTE'!G156</f>
        <v>0</v>
      </c>
      <c r="I157" s="69">
        <f>'[1]POLITIA LOCALA'!H156+[1]ISU!H156+'[1]61 ALTE'!H156</f>
        <v>0</v>
      </c>
      <c r="J157" s="69">
        <f>'[1]POLITIA LOCALA'!I156+[1]ISU!I156+'[1]61 ALTE'!I156</f>
        <v>0</v>
      </c>
      <c r="K157" s="69">
        <f>'[1]POLITIA LOCALA'!J156+[1]ISU!J156+'[1]61 ALTE'!J156</f>
        <v>0</v>
      </c>
      <c r="L157" s="69">
        <f>'[1]POLITIA LOCALA'!K156+[1]ISU!K156+'[1]61 ALTE'!K156</f>
        <v>0</v>
      </c>
    </row>
    <row r="158" spans="1:12" s="74" customFormat="1" ht="18" hidden="1" customHeight="1">
      <c r="A158" s="47" t="s">
        <v>295</v>
      </c>
      <c r="B158" s="36"/>
      <c r="C158" s="84" t="s">
        <v>296</v>
      </c>
      <c r="D158" s="39">
        <v>0</v>
      </c>
      <c r="E158" s="51" t="e">
        <f t="shared" si="14"/>
        <v>#REF!</v>
      </c>
      <c r="F158" s="51">
        <f>'[1]POLITIA LOCALA'!E157+[1]ISU!E157+'[1]61 ALTE'!E157</f>
        <v>0</v>
      </c>
      <c r="G158" s="51">
        <f>'[1]POLITIA LOCALA'!F157+[1]ISU!F157+'[1]61 ALTE'!F157</f>
        <v>0</v>
      </c>
      <c r="H158" s="51">
        <f>'[1]POLITIA LOCALA'!G157+[1]ISU!G157+'[1]61 ALTE'!G157</f>
        <v>0</v>
      </c>
      <c r="I158" s="51">
        <f>'[1]POLITIA LOCALA'!H157+[1]ISU!H157+'[1]61 ALTE'!H157</f>
        <v>0</v>
      </c>
      <c r="J158" s="51">
        <f>'[1]POLITIA LOCALA'!I157+[1]ISU!I157+'[1]61 ALTE'!I157</f>
        <v>0</v>
      </c>
      <c r="K158" s="51">
        <f>'[1]POLITIA LOCALA'!J157+[1]ISU!J157+'[1]61 ALTE'!J157</f>
        <v>0</v>
      </c>
      <c r="L158" s="51">
        <f>'[1]POLITIA LOCALA'!K157+[1]ISU!K157+'[1]61 ALTE'!K157</f>
        <v>0</v>
      </c>
    </row>
    <row r="159" spans="1:12" s="74" customFormat="1" ht="18" hidden="1" customHeight="1">
      <c r="A159" s="96" t="s">
        <v>297</v>
      </c>
      <c r="B159" s="36"/>
      <c r="C159" s="84" t="s">
        <v>298</v>
      </c>
      <c r="D159" s="45">
        <v>0</v>
      </c>
      <c r="E159" s="51" t="e">
        <f t="shared" si="14"/>
        <v>#REF!</v>
      </c>
      <c r="F159" s="51">
        <f>'[1]POLITIA LOCALA'!E158+[1]ISU!E158+'[1]61 ALTE'!E158</f>
        <v>0</v>
      </c>
      <c r="G159" s="51">
        <f>'[1]POLITIA LOCALA'!F158+[1]ISU!F158+'[1]61 ALTE'!F158</f>
        <v>0</v>
      </c>
      <c r="H159" s="51">
        <f>'[1]POLITIA LOCALA'!G158+[1]ISU!G158+'[1]61 ALTE'!G158</f>
        <v>0</v>
      </c>
      <c r="I159" s="51">
        <f>'[1]POLITIA LOCALA'!H158+[1]ISU!H158+'[1]61 ALTE'!H158</f>
        <v>0</v>
      </c>
      <c r="J159" s="51">
        <f>'[1]POLITIA LOCALA'!I158+[1]ISU!I158+'[1]61 ALTE'!I158</f>
        <v>0</v>
      </c>
      <c r="K159" s="51">
        <f>'[1]POLITIA LOCALA'!J158+[1]ISU!J158+'[1]61 ALTE'!J158</f>
        <v>0</v>
      </c>
      <c r="L159" s="51">
        <f>'[1]POLITIA LOCALA'!K158+[1]ISU!K158+'[1]61 ALTE'!K158</f>
        <v>0</v>
      </c>
    </row>
    <row r="160" spans="1:12" s="74" customFormat="1" ht="18" hidden="1" customHeight="1">
      <c r="A160" s="164" t="s">
        <v>299</v>
      </c>
      <c r="B160" s="164"/>
      <c r="C160" s="84" t="s">
        <v>300</v>
      </c>
      <c r="D160" s="39">
        <v>0</v>
      </c>
      <c r="E160" s="51" t="e">
        <f t="shared" si="14"/>
        <v>#REF!</v>
      </c>
      <c r="F160" s="51">
        <f t="shared" ref="F160:L160" si="19">F161+F162</f>
        <v>0</v>
      </c>
      <c r="G160" s="51">
        <f t="shared" si="19"/>
        <v>0</v>
      </c>
      <c r="H160" s="51">
        <f t="shared" si="19"/>
        <v>0</v>
      </c>
      <c r="I160" s="51">
        <f t="shared" si="19"/>
        <v>0</v>
      </c>
      <c r="J160" s="51">
        <f t="shared" si="19"/>
        <v>0</v>
      </c>
      <c r="K160" s="51">
        <f t="shared" si="19"/>
        <v>0</v>
      </c>
      <c r="L160" s="51">
        <f t="shared" si="19"/>
        <v>0</v>
      </c>
    </row>
    <row r="161" spans="1:12" s="74" customFormat="1" ht="18" hidden="1" customHeight="1">
      <c r="A161" s="164" t="s">
        <v>301</v>
      </c>
      <c r="B161" s="164"/>
      <c r="C161" s="84" t="s">
        <v>302</v>
      </c>
      <c r="D161" s="45">
        <v>0</v>
      </c>
      <c r="E161" s="51" t="e">
        <f t="shared" si="14"/>
        <v>#REF!</v>
      </c>
      <c r="F161" s="51">
        <f>'[1]POLITIA LOCALA'!E160+[1]ISU!E160+'[1]61 ALTE'!E160</f>
        <v>0</v>
      </c>
      <c r="G161" s="51">
        <f>'[1]POLITIA LOCALA'!F160+[1]ISU!F160+'[1]61 ALTE'!F160</f>
        <v>0</v>
      </c>
      <c r="H161" s="51">
        <f>'[1]POLITIA LOCALA'!G160+[1]ISU!G160+'[1]61 ALTE'!G160</f>
        <v>0</v>
      </c>
      <c r="I161" s="51">
        <f>'[1]POLITIA LOCALA'!H160+[1]ISU!H160+'[1]61 ALTE'!H160</f>
        <v>0</v>
      </c>
      <c r="J161" s="51">
        <f>'[1]POLITIA LOCALA'!I160+[1]ISU!I160+'[1]61 ALTE'!I160</f>
        <v>0</v>
      </c>
      <c r="K161" s="51">
        <f>'[1]POLITIA LOCALA'!J160+[1]ISU!J160+'[1]61 ALTE'!J160</f>
        <v>0</v>
      </c>
      <c r="L161" s="51">
        <f>'[1]POLITIA LOCALA'!K160+[1]ISU!K160+'[1]61 ALTE'!K160</f>
        <v>0</v>
      </c>
    </row>
    <row r="162" spans="1:12" s="74" customFormat="1" ht="18" hidden="1" customHeight="1">
      <c r="A162" s="96" t="s">
        <v>303</v>
      </c>
      <c r="B162" s="36"/>
      <c r="C162" s="84" t="s">
        <v>304</v>
      </c>
      <c r="D162" s="39">
        <v>0</v>
      </c>
      <c r="E162" s="51" t="e">
        <f t="shared" si="14"/>
        <v>#REF!</v>
      </c>
      <c r="F162" s="51">
        <f>'[1]POLITIA LOCALA'!E161+[1]ISU!E161+'[1]61 ALTE'!E161</f>
        <v>0</v>
      </c>
      <c r="G162" s="51">
        <f>'[1]POLITIA LOCALA'!F161+[1]ISU!F161+'[1]61 ALTE'!F161</f>
        <v>0</v>
      </c>
      <c r="H162" s="51">
        <f>'[1]POLITIA LOCALA'!G161+[1]ISU!G161+'[1]61 ALTE'!G161</f>
        <v>0</v>
      </c>
      <c r="I162" s="51">
        <f>'[1]POLITIA LOCALA'!H161+[1]ISU!H161+'[1]61 ALTE'!H161</f>
        <v>0</v>
      </c>
      <c r="J162" s="51">
        <f>'[1]POLITIA LOCALA'!I161+[1]ISU!I161+'[1]61 ALTE'!I161</f>
        <v>0</v>
      </c>
      <c r="K162" s="51">
        <f>'[1]POLITIA LOCALA'!J161+[1]ISU!J161+'[1]61 ALTE'!J161</f>
        <v>0</v>
      </c>
      <c r="L162" s="51">
        <f>'[1]POLITIA LOCALA'!K161+[1]ISU!K161+'[1]61 ALTE'!K161</f>
        <v>0</v>
      </c>
    </row>
    <row r="163" spans="1:12" s="74" customFormat="1" ht="18" hidden="1" customHeight="1">
      <c r="A163" s="96" t="s">
        <v>305</v>
      </c>
      <c r="B163" s="36"/>
      <c r="C163" s="84" t="s">
        <v>306</v>
      </c>
      <c r="D163" s="45">
        <v>0</v>
      </c>
      <c r="E163" s="51" t="e">
        <f t="shared" si="14"/>
        <v>#REF!</v>
      </c>
      <c r="F163" s="51">
        <f>'[1]POLITIA LOCALA'!E162+[1]ISU!E162+'[1]61 ALTE'!E162</f>
        <v>0</v>
      </c>
      <c r="G163" s="51">
        <f>'[1]POLITIA LOCALA'!F162+[1]ISU!F162+'[1]61 ALTE'!F162</f>
        <v>0</v>
      </c>
      <c r="H163" s="51">
        <f>'[1]POLITIA LOCALA'!G162+[1]ISU!G162+'[1]61 ALTE'!G162</f>
        <v>0</v>
      </c>
      <c r="I163" s="51">
        <f>'[1]POLITIA LOCALA'!H162+[1]ISU!H162+'[1]61 ALTE'!H162</f>
        <v>0</v>
      </c>
      <c r="J163" s="51">
        <f>'[1]POLITIA LOCALA'!I162+[1]ISU!I162+'[1]61 ALTE'!I162</f>
        <v>0</v>
      </c>
      <c r="K163" s="51">
        <f>'[1]POLITIA LOCALA'!J162+[1]ISU!J162+'[1]61 ALTE'!J162</f>
        <v>0</v>
      </c>
      <c r="L163" s="51">
        <f>'[1]POLITIA LOCALA'!K162+[1]ISU!K162+'[1]61 ALTE'!K162</f>
        <v>0</v>
      </c>
    </row>
    <row r="164" spans="1:12" s="74" customFormat="1" ht="18" hidden="1" customHeight="1">
      <c r="A164" s="96" t="s">
        <v>307</v>
      </c>
      <c r="B164" s="36"/>
      <c r="C164" s="84" t="s">
        <v>308</v>
      </c>
      <c r="D164" s="39">
        <v>0</v>
      </c>
      <c r="E164" s="51" t="e">
        <f t="shared" si="14"/>
        <v>#REF!</v>
      </c>
      <c r="F164" s="51">
        <f>'[1]POLITIA LOCALA'!E163+[1]ISU!E163+'[1]61 ALTE'!E163</f>
        <v>0</v>
      </c>
      <c r="G164" s="51">
        <f>'[1]POLITIA LOCALA'!F163+[1]ISU!F163+'[1]61 ALTE'!F163</f>
        <v>0</v>
      </c>
      <c r="H164" s="51">
        <f>'[1]POLITIA LOCALA'!G163+[1]ISU!G163+'[1]61 ALTE'!G163</f>
        <v>0</v>
      </c>
      <c r="I164" s="51">
        <f>'[1]POLITIA LOCALA'!H163+[1]ISU!H163+'[1]61 ALTE'!H163</f>
        <v>0</v>
      </c>
      <c r="J164" s="51">
        <f>'[1]POLITIA LOCALA'!I163+[1]ISU!I163+'[1]61 ALTE'!I163</f>
        <v>0</v>
      </c>
      <c r="K164" s="51">
        <f>'[1]POLITIA LOCALA'!J163+[1]ISU!J163+'[1]61 ALTE'!J163</f>
        <v>0</v>
      </c>
      <c r="L164" s="51">
        <f>'[1]POLITIA LOCALA'!K163+[1]ISU!K163+'[1]61 ALTE'!K163</f>
        <v>0</v>
      </c>
    </row>
    <row r="165" spans="1:12" s="74" customFormat="1" ht="18" hidden="1" customHeight="1">
      <c r="A165" s="96" t="s">
        <v>309</v>
      </c>
      <c r="B165" s="96"/>
      <c r="C165" s="84" t="s">
        <v>310</v>
      </c>
      <c r="D165" s="45">
        <v>0</v>
      </c>
      <c r="E165" s="51" t="e">
        <f t="shared" si="14"/>
        <v>#REF!</v>
      </c>
      <c r="F165" s="51">
        <f>'[1]POLITIA LOCALA'!E164+[1]ISU!E164+'[1]61 ALTE'!E164</f>
        <v>0</v>
      </c>
      <c r="G165" s="51">
        <f>'[1]POLITIA LOCALA'!F164+[1]ISU!F164+'[1]61 ALTE'!F164</f>
        <v>0</v>
      </c>
      <c r="H165" s="51">
        <f>'[1]POLITIA LOCALA'!G164+[1]ISU!G164+'[1]61 ALTE'!G164</f>
        <v>0</v>
      </c>
      <c r="I165" s="51">
        <f>'[1]POLITIA LOCALA'!H164+[1]ISU!H164+'[1]61 ALTE'!H164</f>
        <v>0</v>
      </c>
      <c r="J165" s="51">
        <f>'[1]POLITIA LOCALA'!I164+[1]ISU!I164+'[1]61 ALTE'!I164</f>
        <v>0</v>
      </c>
      <c r="K165" s="51">
        <f>'[1]POLITIA LOCALA'!J164+[1]ISU!J164+'[1]61 ALTE'!J164</f>
        <v>0</v>
      </c>
      <c r="L165" s="51">
        <f>'[1]POLITIA LOCALA'!K164+[1]ISU!K164+'[1]61 ALTE'!K164</f>
        <v>0</v>
      </c>
    </row>
    <row r="166" spans="1:12" s="74" customFormat="1" ht="18" hidden="1" customHeight="1">
      <c r="A166" s="96" t="s">
        <v>311</v>
      </c>
      <c r="B166" s="96"/>
      <c r="C166" s="84" t="s">
        <v>312</v>
      </c>
      <c r="D166" s="39">
        <v>0</v>
      </c>
      <c r="E166" s="51" t="e">
        <f t="shared" si="14"/>
        <v>#REF!</v>
      </c>
      <c r="F166" s="51">
        <f>'[1]POLITIA LOCALA'!E165+[1]ISU!E165+'[1]61 ALTE'!E165</f>
        <v>0</v>
      </c>
      <c r="G166" s="51">
        <f>'[1]POLITIA LOCALA'!F165+[1]ISU!F165+'[1]61 ALTE'!F165</f>
        <v>0</v>
      </c>
      <c r="H166" s="51">
        <f>'[1]POLITIA LOCALA'!G165+[1]ISU!G165+'[1]61 ALTE'!G165</f>
        <v>0</v>
      </c>
      <c r="I166" s="51">
        <f>'[1]POLITIA LOCALA'!H165+[1]ISU!H165+'[1]61 ALTE'!H165</f>
        <v>0</v>
      </c>
      <c r="J166" s="51">
        <f>'[1]POLITIA LOCALA'!I165+[1]ISU!I165+'[1]61 ALTE'!I165</f>
        <v>0</v>
      </c>
      <c r="K166" s="51">
        <f>'[1]POLITIA LOCALA'!J165+[1]ISU!J165+'[1]61 ALTE'!J165</f>
        <v>0</v>
      </c>
      <c r="L166" s="51">
        <f>'[1]POLITIA LOCALA'!K165+[1]ISU!K165+'[1]61 ALTE'!K165</f>
        <v>0</v>
      </c>
    </row>
    <row r="167" spans="1:12" s="74" customFormat="1" ht="18" hidden="1" customHeight="1">
      <c r="A167" s="97" t="s">
        <v>313</v>
      </c>
      <c r="B167" s="98"/>
      <c r="C167" s="33" t="s">
        <v>314</v>
      </c>
      <c r="D167" s="45">
        <v>0</v>
      </c>
      <c r="E167" s="50" t="e">
        <f t="shared" si="14"/>
        <v>#REF!</v>
      </c>
      <c r="F167" s="50">
        <f>'[1]POLITIA LOCALA'!E166+[1]ISU!E166+'[1]61 ALTE'!E166</f>
        <v>0</v>
      </c>
      <c r="G167" s="50">
        <f>'[1]POLITIA LOCALA'!F166+[1]ISU!F166+'[1]61 ALTE'!F166</f>
        <v>0</v>
      </c>
      <c r="H167" s="50">
        <f>'[1]POLITIA LOCALA'!G166+[1]ISU!G166+'[1]61 ALTE'!G166</f>
        <v>0</v>
      </c>
      <c r="I167" s="50">
        <f>'[1]POLITIA LOCALA'!H166+[1]ISU!H166+'[1]61 ALTE'!H166</f>
        <v>0</v>
      </c>
      <c r="J167" s="50">
        <f>'[1]POLITIA LOCALA'!I166+[1]ISU!I166+'[1]61 ALTE'!I166</f>
        <v>0</v>
      </c>
      <c r="K167" s="50">
        <f>'[1]POLITIA LOCALA'!J166+[1]ISU!J166+'[1]61 ALTE'!J166</f>
        <v>0</v>
      </c>
      <c r="L167" s="50">
        <f>'[1]POLITIA LOCALA'!K166+[1]ISU!K166+'[1]61 ALTE'!K166</f>
        <v>0</v>
      </c>
    </row>
    <row r="168" spans="1:12" s="74" customFormat="1" ht="18" hidden="1" customHeight="1">
      <c r="A168" s="99"/>
      <c r="B168" s="100"/>
      <c r="C168" s="38"/>
      <c r="D168" s="39">
        <v>0</v>
      </c>
      <c r="E168" s="51" t="e">
        <f t="shared" si="14"/>
        <v>#REF!</v>
      </c>
      <c r="F168" s="51">
        <f>'[1]POLITIA LOCALA'!E167+[1]ISU!E167+'[1]61 ALTE'!E167</f>
        <v>0</v>
      </c>
      <c r="G168" s="51">
        <f>'[1]POLITIA LOCALA'!F167+[1]ISU!F167+'[1]61 ALTE'!F167</f>
        <v>0</v>
      </c>
      <c r="H168" s="51">
        <f>'[1]POLITIA LOCALA'!G167+[1]ISU!G167+'[1]61 ALTE'!G167</f>
        <v>0</v>
      </c>
      <c r="I168" s="51">
        <f>'[1]POLITIA LOCALA'!H167+[1]ISU!H167+'[1]61 ALTE'!H167</f>
        <v>0</v>
      </c>
      <c r="J168" s="51">
        <f>'[1]POLITIA LOCALA'!I167+[1]ISU!I167+'[1]61 ALTE'!I167</f>
        <v>0</v>
      </c>
      <c r="K168" s="51">
        <f>'[1]POLITIA LOCALA'!J167+[1]ISU!J167+'[1]61 ALTE'!J167</f>
        <v>0</v>
      </c>
      <c r="L168" s="51">
        <f>'[1]POLITIA LOCALA'!K167+[1]ISU!K167+'[1]61 ALTE'!K167</f>
        <v>0</v>
      </c>
    </row>
    <row r="169" spans="1:12" s="76" customFormat="1" ht="18" hidden="1" customHeight="1">
      <c r="A169" s="101" t="s">
        <v>315</v>
      </c>
      <c r="B169" s="27"/>
      <c r="C169" s="28" t="s">
        <v>316</v>
      </c>
      <c r="D169" s="45">
        <v>0</v>
      </c>
      <c r="E169" s="69" t="e">
        <f t="shared" si="14"/>
        <v>#REF!</v>
      </c>
      <c r="F169" s="69">
        <f>'[1]POLITIA LOCALA'!E168+[1]ISU!E168+'[1]61 ALTE'!E168</f>
        <v>0</v>
      </c>
      <c r="G169" s="69">
        <f>'[1]POLITIA LOCALA'!F168+[1]ISU!F168+'[1]61 ALTE'!F168</f>
        <v>0</v>
      </c>
      <c r="H169" s="69">
        <f>'[1]POLITIA LOCALA'!G168+[1]ISU!G168+'[1]61 ALTE'!G168</f>
        <v>0</v>
      </c>
      <c r="I169" s="69">
        <f>'[1]POLITIA LOCALA'!H168+[1]ISU!H168+'[1]61 ALTE'!H168</f>
        <v>0</v>
      </c>
      <c r="J169" s="69">
        <f>'[1]POLITIA LOCALA'!I168+[1]ISU!I168+'[1]61 ALTE'!I168</f>
        <v>0</v>
      </c>
      <c r="K169" s="69">
        <f>'[1]POLITIA LOCALA'!J168+[1]ISU!J168+'[1]61 ALTE'!J168</f>
        <v>0</v>
      </c>
      <c r="L169" s="69">
        <f>'[1]POLITIA LOCALA'!K168+[1]ISU!K168+'[1]61 ALTE'!K168</f>
        <v>0</v>
      </c>
    </row>
    <row r="170" spans="1:12" s="74" customFormat="1" ht="18" hidden="1" customHeight="1">
      <c r="A170" s="155" t="s">
        <v>317</v>
      </c>
      <c r="B170" s="155"/>
      <c r="C170" s="84" t="s">
        <v>318</v>
      </c>
      <c r="D170" s="39">
        <v>0</v>
      </c>
      <c r="E170" s="51" t="e">
        <f t="shared" si="14"/>
        <v>#REF!</v>
      </c>
      <c r="F170" s="51">
        <f>'[1]POLITIA LOCALA'!E169+[1]ISU!E169+'[1]61 ALTE'!E169</f>
        <v>0</v>
      </c>
      <c r="G170" s="51">
        <f>'[1]POLITIA LOCALA'!F169+[1]ISU!F169+'[1]61 ALTE'!F169</f>
        <v>0</v>
      </c>
      <c r="H170" s="51">
        <f>'[1]POLITIA LOCALA'!G169+[1]ISU!G169+'[1]61 ALTE'!G169</f>
        <v>0</v>
      </c>
      <c r="I170" s="51">
        <f>'[1]POLITIA LOCALA'!H169+[1]ISU!H169+'[1]61 ALTE'!H169</f>
        <v>0</v>
      </c>
      <c r="J170" s="51">
        <f>'[1]POLITIA LOCALA'!I169+[1]ISU!I169+'[1]61 ALTE'!I169</f>
        <v>0</v>
      </c>
      <c r="K170" s="51">
        <f>'[1]POLITIA LOCALA'!J169+[1]ISU!J169+'[1]61 ALTE'!J169</f>
        <v>0</v>
      </c>
      <c r="L170" s="51">
        <f>'[1]POLITIA LOCALA'!K169+[1]ISU!K169+'[1]61 ALTE'!K169</f>
        <v>0</v>
      </c>
    </row>
    <row r="171" spans="1:12" s="74" customFormat="1" ht="18" hidden="1" customHeight="1">
      <c r="A171" s="96" t="s">
        <v>319</v>
      </c>
      <c r="B171" s="36"/>
      <c r="C171" s="84" t="s">
        <v>320</v>
      </c>
      <c r="D171" s="45">
        <v>0</v>
      </c>
      <c r="E171" s="51" t="e">
        <f t="shared" si="14"/>
        <v>#REF!</v>
      </c>
      <c r="F171" s="51">
        <f>'[1]POLITIA LOCALA'!E170+[1]ISU!E170+'[1]61 ALTE'!E170</f>
        <v>0</v>
      </c>
      <c r="G171" s="51">
        <f>'[1]POLITIA LOCALA'!F170+[1]ISU!F170+'[1]61 ALTE'!F170</f>
        <v>0</v>
      </c>
      <c r="H171" s="51">
        <f>'[1]POLITIA LOCALA'!G170+[1]ISU!G170+'[1]61 ALTE'!G170</f>
        <v>0</v>
      </c>
      <c r="I171" s="51">
        <f>'[1]POLITIA LOCALA'!H170+[1]ISU!H170+'[1]61 ALTE'!H170</f>
        <v>0</v>
      </c>
      <c r="J171" s="51">
        <f>'[1]POLITIA LOCALA'!I170+[1]ISU!I170+'[1]61 ALTE'!I170</f>
        <v>0</v>
      </c>
      <c r="K171" s="51">
        <f>'[1]POLITIA LOCALA'!J170+[1]ISU!J170+'[1]61 ALTE'!J170</f>
        <v>0</v>
      </c>
      <c r="L171" s="51">
        <f>'[1]POLITIA LOCALA'!K170+[1]ISU!K170+'[1]61 ALTE'!K170</f>
        <v>0</v>
      </c>
    </row>
    <row r="172" spans="1:12" s="74" customFormat="1" ht="18" hidden="1" customHeight="1">
      <c r="A172" s="96"/>
      <c r="B172" s="36"/>
      <c r="C172" s="102"/>
      <c r="D172" s="39">
        <v>0</v>
      </c>
      <c r="E172" s="51" t="e">
        <f t="shared" si="14"/>
        <v>#REF!</v>
      </c>
      <c r="F172" s="51">
        <f t="shared" ref="F172:L172" si="20">F173+F174</f>
        <v>0</v>
      </c>
      <c r="G172" s="51">
        <f t="shared" si="20"/>
        <v>0</v>
      </c>
      <c r="H172" s="51">
        <f t="shared" si="20"/>
        <v>0</v>
      </c>
      <c r="I172" s="51">
        <f t="shared" si="20"/>
        <v>0</v>
      </c>
      <c r="J172" s="51">
        <f t="shared" si="20"/>
        <v>0</v>
      </c>
      <c r="K172" s="51">
        <f t="shared" si="20"/>
        <v>0</v>
      </c>
      <c r="L172" s="51">
        <f t="shared" si="20"/>
        <v>0</v>
      </c>
    </row>
    <row r="173" spans="1:12" s="76" customFormat="1" ht="18" hidden="1" customHeight="1">
      <c r="A173" s="103" t="s">
        <v>321</v>
      </c>
      <c r="B173" s="27"/>
      <c r="C173" s="28" t="s">
        <v>322</v>
      </c>
      <c r="D173" s="45">
        <v>0</v>
      </c>
      <c r="E173" s="69" t="e">
        <f t="shared" ref="E173:E236" si="21">E174+E178+E179+E184+E183+E185+E186+E187+E188+E189+E190</f>
        <v>#REF!</v>
      </c>
      <c r="F173" s="69">
        <f>'[1]POLITIA LOCALA'!E172+[1]ISU!E172+'[1]61 ALTE'!E172</f>
        <v>0</v>
      </c>
      <c r="G173" s="69">
        <f>'[1]POLITIA LOCALA'!F172+[1]ISU!F172+'[1]61 ALTE'!F172</f>
        <v>0</v>
      </c>
      <c r="H173" s="69">
        <f>'[1]POLITIA LOCALA'!G172+[1]ISU!G172+'[1]61 ALTE'!G172</f>
        <v>0</v>
      </c>
      <c r="I173" s="69">
        <f>'[1]POLITIA LOCALA'!H172+[1]ISU!H172+'[1]61 ALTE'!H172</f>
        <v>0</v>
      </c>
      <c r="J173" s="69">
        <f>'[1]POLITIA LOCALA'!I172+[1]ISU!I172+'[1]61 ALTE'!I172</f>
        <v>0</v>
      </c>
      <c r="K173" s="69">
        <f>'[1]POLITIA LOCALA'!J172+[1]ISU!J172+'[1]61 ALTE'!J172</f>
        <v>0</v>
      </c>
      <c r="L173" s="69">
        <f>'[1]POLITIA LOCALA'!K172+[1]ISU!K172+'[1]61 ALTE'!K172</f>
        <v>0</v>
      </c>
    </row>
    <row r="174" spans="1:12" s="74" customFormat="1" ht="18" hidden="1" customHeight="1">
      <c r="A174" s="64" t="s">
        <v>323</v>
      </c>
      <c r="B174" s="64"/>
      <c r="C174" s="33" t="s">
        <v>324</v>
      </c>
      <c r="D174" s="39">
        <v>0</v>
      </c>
      <c r="E174" s="50" t="e">
        <f t="shared" si="21"/>
        <v>#REF!</v>
      </c>
      <c r="F174" s="50">
        <f>'[1]POLITIA LOCALA'!E173+[1]ISU!E173+'[1]61 ALTE'!E173</f>
        <v>0</v>
      </c>
      <c r="G174" s="50">
        <f>'[1]POLITIA LOCALA'!F173+[1]ISU!F173+'[1]61 ALTE'!F173</f>
        <v>0</v>
      </c>
      <c r="H174" s="50">
        <f>'[1]POLITIA LOCALA'!G173+[1]ISU!G173+'[1]61 ALTE'!G173</f>
        <v>0</v>
      </c>
      <c r="I174" s="50">
        <f>'[1]POLITIA LOCALA'!H173+[1]ISU!H173+'[1]61 ALTE'!H173</f>
        <v>0</v>
      </c>
      <c r="J174" s="50">
        <f>'[1]POLITIA LOCALA'!I173+[1]ISU!I173+'[1]61 ALTE'!I173</f>
        <v>0</v>
      </c>
      <c r="K174" s="50">
        <f>'[1]POLITIA LOCALA'!J173+[1]ISU!J173+'[1]61 ALTE'!J173</f>
        <v>0</v>
      </c>
      <c r="L174" s="50">
        <f>'[1]POLITIA LOCALA'!K173+[1]ISU!K173+'[1]61 ALTE'!K173</f>
        <v>0</v>
      </c>
    </row>
    <row r="175" spans="1:12" s="74" customFormat="1" ht="18" hidden="1" customHeight="1">
      <c r="A175" s="47"/>
      <c r="B175" s="63" t="s">
        <v>325</v>
      </c>
      <c r="C175" s="38" t="s">
        <v>326</v>
      </c>
      <c r="D175" s="45">
        <v>0</v>
      </c>
      <c r="E175" s="51" t="e">
        <f t="shared" si="21"/>
        <v>#REF!</v>
      </c>
      <c r="F175" s="51">
        <f>'[1]POLITIA LOCALA'!E174+[1]ISU!E174+'[1]61 ALTE'!E174</f>
        <v>0</v>
      </c>
      <c r="G175" s="51">
        <f>'[1]POLITIA LOCALA'!F174+[1]ISU!F174+'[1]61 ALTE'!F174</f>
        <v>0</v>
      </c>
      <c r="H175" s="51">
        <f>'[1]POLITIA LOCALA'!G174+[1]ISU!G174+'[1]61 ALTE'!G174</f>
        <v>0</v>
      </c>
      <c r="I175" s="51">
        <f>'[1]POLITIA LOCALA'!H174+[1]ISU!H174+'[1]61 ALTE'!H174</f>
        <v>0</v>
      </c>
      <c r="J175" s="51">
        <f>'[1]POLITIA LOCALA'!I174+[1]ISU!I174+'[1]61 ALTE'!I174</f>
        <v>0</v>
      </c>
      <c r="K175" s="51">
        <f>'[1]POLITIA LOCALA'!J174+[1]ISU!J174+'[1]61 ALTE'!J174</f>
        <v>0</v>
      </c>
      <c r="L175" s="51">
        <f>'[1]POLITIA LOCALA'!K174+[1]ISU!K174+'[1]61 ALTE'!K174</f>
        <v>0</v>
      </c>
    </row>
    <row r="176" spans="1:12" s="74" customFormat="1" ht="18" hidden="1" customHeight="1">
      <c r="A176" s="47"/>
      <c r="B176" s="63" t="s">
        <v>327</v>
      </c>
      <c r="C176" s="38" t="s">
        <v>328</v>
      </c>
      <c r="D176" s="39">
        <v>0</v>
      </c>
      <c r="E176" s="51" t="e">
        <f t="shared" si="21"/>
        <v>#REF!</v>
      </c>
      <c r="F176" s="51">
        <f>'[1]POLITIA LOCALA'!E175+[1]ISU!E175+'[1]61 ALTE'!E175</f>
        <v>0</v>
      </c>
      <c r="G176" s="51">
        <f>'[1]POLITIA LOCALA'!F175+[1]ISU!F175+'[1]61 ALTE'!F175</f>
        <v>0</v>
      </c>
      <c r="H176" s="51">
        <f>'[1]POLITIA LOCALA'!G175+[1]ISU!G175+'[1]61 ALTE'!G175</f>
        <v>0</v>
      </c>
      <c r="I176" s="51">
        <f>'[1]POLITIA LOCALA'!H175+[1]ISU!H175+'[1]61 ALTE'!H175</f>
        <v>0</v>
      </c>
      <c r="J176" s="51">
        <f>'[1]POLITIA LOCALA'!I175+[1]ISU!I175+'[1]61 ALTE'!I175</f>
        <v>0</v>
      </c>
      <c r="K176" s="51">
        <f>'[1]POLITIA LOCALA'!J175+[1]ISU!J175+'[1]61 ALTE'!J175</f>
        <v>0</v>
      </c>
      <c r="L176" s="51">
        <f>'[1]POLITIA LOCALA'!K175+[1]ISU!K175+'[1]61 ALTE'!K175</f>
        <v>0</v>
      </c>
    </row>
    <row r="177" spans="1:12" s="74" customFormat="1" ht="18" hidden="1" customHeight="1">
      <c r="A177" s="47"/>
      <c r="B177" s="63" t="s">
        <v>329</v>
      </c>
      <c r="C177" s="38" t="s">
        <v>330</v>
      </c>
      <c r="D177" s="45">
        <v>0</v>
      </c>
      <c r="E177" s="51" t="e">
        <f t="shared" si="21"/>
        <v>#REF!</v>
      </c>
      <c r="F177" s="51">
        <f>'[1]POLITIA LOCALA'!E176+[1]ISU!E176+'[1]61 ALTE'!E176</f>
        <v>0</v>
      </c>
      <c r="G177" s="51">
        <f>'[1]POLITIA LOCALA'!F176+[1]ISU!F176+'[1]61 ALTE'!F176</f>
        <v>0</v>
      </c>
      <c r="H177" s="51">
        <f>'[1]POLITIA LOCALA'!G176+[1]ISU!G176+'[1]61 ALTE'!G176</f>
        <v>0</v>
      </c>
      <c r="I177" s="51">
        <f>'[1]POLITIA LOCALA'!H176+[1]ISU!H176+'[1]61 ALTE'!H176</f>
        <v>0</v>
      </c>
      <c r="J177" s="51">
        <f>'[1]POLITIA LOCALA'!I176+[1]ISU!I176+'[1]61 ALTE'!I176</f>
        <v>0</v>
      </c>
      <c r="K177" s="51">
        <f>'[1]POLITIA LOCALA'!J176+[1]ISU!J176+'[1]61 ALTE'!J176</f>
        <v>0</v>
      </c>
      <c r="L177" s="51">
        <f>'[1]POLITIA LOCALA'!K176+[1]ISU!K176+'[1]61 ALTE'!K176</f>
        <v>0</v>
      </c>
    </row>
    <row r="178" spans="1:12" s="74" customFormat="1" ht="18" hidden="1" customHeight="1">
      <c r="A178" s="47"/>
      <c r="B178" s="37" t="s">
        <v>331</v>
      </c>
      <c r="C178" s="38" t="s">
        <v>332</v>
      </c>
      <c r="D178" s="39">
        <v>0</v>
      </c>
      <c r="E178" s="51" t="e">
        <f t="shared" si="21"/>
        <v>#REF!</v>
      </c>
      <c r="F178" s="51">
        <f>'[1]POLITIA LOCALA'!E177+[1]ISU!E177+'[1]61 ALTE'!E177</f>
        <v>0</v>
      </c>
      <c r="G178" s="51">
        <f>'[1]POLITIA LOCALA'!F177+[1]ISU!F177+'[1]61 ALTE'!F177</f>
        <v>0</v>
      </c>
      <c r="H178" s="51">
        <f>'[1]POLITIA LOCALA'!G177+[1]ISU!G177+'[1]61 ALTE'!G177</f>
        <v>0</v>
      </c>
      <c r="I178" s="51">
        <f>'[1]POLITIA LOCALA'!H177+[1]ISU!H177+'[1]61 ALTE'!H177</f>
        <v>0</v>
      </c>
      <c r="J178" s="51">
        <f>'[1]POLITIA LOCALA'!I177+[1]ISU!I177+'[1]61 ALTE'!I177</f>
        <v>0</v>
      </c>
      <c r="K178" s="51">
        <f>'[1]POLITIA LOCALA'!J177+[1]ISU!J177+'[1]61 ALTE'!J177</f>
        <v>0</v>
      </c>
      <c r="L178" s="51">
        <f>'[1]POLITIA LOCALA'!K177+[1]ISU!K177+'[1]61 ALTE'!K177</f>
        <v>0</v>
      </c>
    </row>
    <row r="179" spans="1:12" s="74" customFormat="1" ht="18" hidden="1" customHeight="1">
      <c r="A179" s="64" t="s">
        <v>333</v>
      </c>
      <c r="B179" s="64"/>
      <c r="C179" s="33" t="s">
        <v>334</v>
      </c>
      <c r="D179" s="45">
        <v>0</v>
      </c>
      <c r="E179" s="50" t="e">
        <f t="shared" si="21"/>
        <v>#REF!</v>
      </c>
      <c r="F179" s="50">
        <f>'[1]POLITIA LOCALA'!E178+[1]ISU!E178+'[1]61 ALTE'!E178</f>
        <v>0</v>
      </c>
      <c r="G179" s="50">
        <f>'[1]POLITIA LOCALA'!F178+[1]ISU!F178+'[1]61 ALTE'!F178</f>
        <v>0</v>
      </c>
      <c r="H179" s="50">
        <f>'[1]POLITIA LOCALA'!G178+[1]ISU!G178+'[1]61 ALTE'!G178</f>
        <v>0</v>
      </c>
      <c r="I179" s="50">
        <f>'[1]POLITIA LOCALA'!H178+[1]ISU!H178+'[1]61 ALTE'!H178</f>
        <v>0</v>
      </c>
      <c r="J179" s="50">
        <f>'[1]POLITIA LOCALA'!I178+[1]ISU!I178+'[1]61 ALTE'!I178</f>
        <v>0</v>
      </c>
      <c r="K179" s="50">
        <f>'[1]POLITIA LOCALA'!J178+[1]ISU!J178+'[1]61 ALTE'!J178</f>
        <v>0</v>
      </c>
      <c r="L179" s="50">
        <f>'[1]POLITIA LOCALA'!K178+[1]ISU!K178+'[1]61 ALTE'!K178</f>
        <v>0</v>
      </c>
    </row>
    <row r="180" spans="1:12" s="74" customFormat="1" ht="18" hidden="1" customHeight="1">
      <c r="A180" s="47"/>
      <c r="B180" s="37" t="s">
        <v>335</v>
      </c>
      <c r="C180" s="38" t="s">
        <v>336</v>
      </c>
      <c r="D180" s="39">
        <v>0</v>
      </c>
      <c r="E180" s="51" t="e">
        <f t="shared" si="21"/>
        <v>#REF!</v>
      </c>
      <c r="F180" s="51">
        <f>'[1]POLITIA LOCALA'!E179+[1]ISU!E179+'[1]61 ALTE'!E179</f>
        <v>0</v>
      </c>
      <c r="G180" s="51">
        <f>'[1]POLITIA LOCALA'!F179+[1]ISU!F179+'[1]61 ALTE'!F179</f>
        <v>0</v>
      </c>
      <c r="H180" s="51">
        <f>'[1]POLITIA LOCALA'!G179+[1]ISU!G179+'[1]61 ALTE'!G179</f>
        <v>0</v>
      </c>
      <c r="I180" s="51">
        <f>'[1]POLITIA LOCALA'!H179+[1]ISU!H179+'[1]61 ALTE'!H179</f>
        <v>0</v>
      </c>
      <c r="J180" s="51">
        <f>'[1]POLITIA LOCALA'!I179+[1]ISU!I179+'[1]61 ALTE'!I179</f>
        <v>0</v>
      </c>
      <c r="K180" s="51">
        <f>'[1]POLITIA LOCALA'!J179+[1]ISU!J179+'[1]61 ALTE'!J179</f>
        <v>0</v>
      </c>
      <c r="L180" s="51">
        <f>'[1]POLITIA LOCALA'!K179+[1]ISU!K179+'[1]61 ALTE'!K179</f>
        <v>0</v>
      </c>
    </row>
    <row r="181" spans="1:12" s="74" customFormat="1" ht="18" hidden="1" customHeight="1">
      <c r="A181" s="47"/>
      <c r="B181" s="37" t="s">
        <v>337</v>
      </c>
      <c r="C181" s="38" t="s">
        <v>338</v>
      </c>
      <c r="D181" s="45">
        <v>0</v>
      </c>
      <c r="E181" s="51" t="e">
        <f t="shared" si="21"/>
        <v>#REF!</v>
      </c>
      <c r="F181" s="51">
        <f>'[1]POLITIA LOCALA'!E180+[1]ISU!E180+'[1]61 ALTE'!E180</f>
        <v>0</v>
      </c>
      <c r="G181" s="51">
        <f>'[1]POLITIA LOCALA'!F180+[1]ISU!F180+'[1]61 ALTE'!F180</f>
        <v>0</v>
      </c>
      <c r="H181" s="51">
        <f>'[1]POLITIA LOCALA'!G180+[1]ISU!G180+'[1]61 ALTE'!G180</f>
        <v>0</v>
      </c>
      <c r="I181" s="51">
        <f>'[1]POLITIA LOCALA'!H180+[1]ISU!H180+'[1]61 ALTE'!H180</f>
        <v>0</v>
      </c>
      <c r="J181" s="51">
        <f>'[1]POLITIA LOCALA'!I180+[1]ISU!I180+'[1]61 ALTE'!I180</f>
        <v>0</v>
      </c>
      <c r="K181" s="51">
        <f>'[1]POLITIA LOCALA'!J180+[1]ISU!J180+'[1]61 ALTE'!J180</f>
        <v>0</v>
      </c>
      <c r="L181" s="51">
        <f>'[1]POLITIA LOCALA'!K180+[1]ISU!K180+'[1]61 ALTE'!K180</f>
        <v>0</v>
      </c>
    </row>
    <row r="182" spans="1:12" s="74" customFormat="1" ht="18" hidden="1" customHeight="1">
      <c r="A182" s="47"/>
      <c r="B182" s="37" t="s">
        <v>339</v>
      </c>
      <c r="C182" s="38" t="s">
        <v>340</v>
      </c>
      <c r="D182" s="39">
        <v>0</v>
      </c>
      <c r="E182" s="51" t="e">
        <f t="shared" si="21"/>
        <v>#REF!</v>
      </c>
      <c r="F182" s="51">
        <f>'[1]POLITIA LOCALA'!E181+[1]ISU!E181+'[1]61 ALTE'!E181</f>
        <v>0</v>
      </c>
      <c r="G182" s="51">
        <f>'[1]POLITIA LOCALA'!F181+[1]ISU!F181+'[1]61 ALTE'!F181</f>
        <v>0</v>
      </c>
      <c r="H182" s="51">
        <f>'[1]POLITIA LOCALA'!G181+[1]ISU!G181+'[1]61 ALTE'!G181</f>
        <v>0</v>
      </c>
      <c r="I182" s="51">
        <f>'[1]POLITIA LOCALA'!H181+[1]ISU!H181+'[1]61 ALTE'!H181</f>
        <v>0</v>
      </c>
      <c r="J182" s="51">
        <f>'[1]POLITIA LOCALA'!I181+[1]ISU!I181+'[1]61 ALTE'!I181</f>
        <v>0</v>
      </c>
      <c r="K182" s="51">
        <f>'[1]POLITIA LOCALA'!J181+[1]ISU!J181+'[1]61 ALTE'!J181</f>
        <v>0</v>
      </c>
      <c r="L182" s="51">
        <f>'[1]POLITIA LOCALA'!K181+[1]ISU!K181+'[1]61 ALTE'!K181</f>
        <v>0</v>
      </c>
    </row>
    <row r="183" spans="1:12" s="76" customFormat="1" ht="50.1" hidden="1" customHeight="1">
      <c r="A183" s="156" t="s">
        <v>341</v>
      </c>
      <c r="B183" s="156"/>
      <c r="C183" s="28" t="s">
        <v>342</v>
      </c>
      <c r="D183" s="59">
        <v>0</v>
      </c>
      <c r="E183" s="69"/>
      <c r="F183" s="69">
        <f>'[1]POLITIA LOCALA'!E182+[1]ISU!E182+'[1]61 ALTE'!E182</f>
        <v>0</v>
      </c>
      <c r="G183" s="69">
        <f>'[1]POLITIA LOCALA'!F182+[1]ISU!F182+'[1]61 ALTE'!F182</f>
        <v>0</v>
      </c>
      <c r="H183" s="69">
        <f>'[1]POLITIA LOCALA'!G182+[1]ISU!G182+'[1]61 ALTE'!G182</f>
        <v>0</v>
      </c>
      <c r="I183" s="69">
        <f>'[1]POLITIA LOCALA'!H182+[1]ISU!H182+'[1]61 ALTE'!H182</f>
        <v>0</v>
      </c>
      <c r="J183" s="69">
        <f>'[1]POLITIA LOCALA'!I182+[1]ISU!I182+'[1]61 ALTE'!I182</f>
        <v>0</v>
      </c>
      <c r="K183" s="69">
        <f>'[1]POLITIA LOCALA'!J182+[1]ISU!J182+'[1]61 ALTE'!J182</f>
        <v>0</v>
      </c>
      <c r="L183" s="69">
        <f>'[1]POLITIA LOCALA'!K182+[1]ISU!K182+'[1]61 ALTE'!K182</f>
        <v>0</v>
      </c>
    </row>
    <row r="184" spans="1:12" s="74" customFormat="1" ht="18" hidden="1" customHeight="1">
      <c r="A184" s="47" t="s">
        <v>343</v>
      </c>
      <c r="B184" s="37"/>
      <c r="C184" s="84" t="s">
        <v>344</v>
      </c>
      <c r="D184" s="39">
        <v>0</v>
      </c>
      <c r="E184" s="51"/>
      <c r="F184" s="51">
        <f>'[1]POLITIA LOCALA'!E183+[1]ISU!E183+'[1]61 ALTE'!E183</f>
        <v>0</v>
      </c>
      <c r="G184" s="51">
        <f>'[1]POLITIA LOCALA'!F183+[1]ISU!F183+'[1]61 ALTE'!F183</f>
        <v>0</v>
      </c>
      <c r="H184" s="51">
        <f>'[1]POLITIA LOCALA'!G183+[1]ISU!G183+'[1]61 ALTE'!G183</f>
        <v>0</v>
      </c>
      <c r="I184" s="51">
        <f>'[1]POLITIA LOCALA'!H183+[1]ISU!H183+'[1]61 ALTE'!H183</f>
        <v>0</v>
      </c>
      <c r="J184" s="51">
        <f>'[1]POLITIA LOCALA'!I183+[1]ISU!I183+'[1]61 ALTE'!I183</f>
        <v>0</v>
      </c>
      <c r="K184" s="51">
        <f>'[1]POLITIA LOCALA'!J183+[1]ISU!J183+'[1]61 ALTE'!J183</f>
        <v>0</v>
      </c>
      <c r="L184" s="51">
        <f>'[1]POLITIA LOCALA'!K183+[1]ISU!K183+'[1]61 ALTE'!K183</f>
        <v>0</v>
      </c>
    </row>
    <row r="185" spans="1:12" s="74" customFormat="1" ht="18" hidden="1" customHeight="1">
      <c r="A185" s="47"/>
      <c r="B185" s="37"/>
      <c r="C185" s="84"/>
      <c r="D185" s="45">
        <v>0</v>
      </c>
      <c r="E185" s="51"/>
      <c r="F185" s="51">
        <f>'[1]POLITIA LOCALA'!E184+[1]ISU!E184+'[1]61 ALTE'!E184</f>
        <v>0</v>
      </c>
      <c r="G185" s="51">
        <f>'[1]POLITIA LOCALA'!F184+[1]ISU!F184+'[1]61 ALTE'!F184</f>
        <v>0</v>
      </c>
      <c r="H185" s="51">
        <f>'[1]POLITIA LOCALA'!G184+[1]ISU!G184+'[1]61 ALTE'!G184</f>
        <v>0</v>
      </c>
      <c r="I185" s="51">
        <f>'[1]POLITIA LOCALA'!H184+[1]ISU!H184+'[1]61 ALTE'!H184</f>
        <v>0</v>
      </c>
      <c r="J185" s="51">
        <f>'[1]POLITIA LOCALA'!I184+[1]ISU!I184+'[1]61 ALTE'!I184</f>
        <v>0</v>
      </c>
      <c r="K185" s="51">
        <f>'[1]POLITIA LOCALA'!J184+[1]ISU!J184+'[1]61 ALTE'!J184</f>
        <v>0</v>
      </c>
      <c r="L185" s="51">
        <f>'[1]POLITIA LOCALA'!K184+[1]ISU!K184+'[1]61 ALTE'!K184</f>
        <v>0</v>
      </c>
    </row>
    <row r="186" spans="1:12" s="106" customFormat="1" ht="24.95" customHeight="1">
      <c r="A186" s="157" t="s">
        <v>345</v>
      </c>
      <c r="B186" s="157"/>
      <c r="C186" s="104"/>
      <c r="D186" s="39">
        <v>0</v>
      </c>
      <c r="E186" s="105">
        <f>G186</f>
        <v>228500</v>
      </c>
      <c r="F186" s="105">
        <f>'[1]POLITIA LOCALA'!E185+[1]ISU!E185+'[1]61 ALTE'!E185</f>
        <v>227500</v>
      </c>
      <c r="G186" s="105">
        <f>'[1]POLITIA LOCALA'!F185+[1]ISU!F185+'[1]61 ALTE'!F185</f>
        <v>228500</v>
      </c>
      <c r="H186" s="105">
        <f>'[1]POLITIA LOCALA'!G185+[1]ISU!G185+'[1]61 ALTE'!G185</f>
        <v>223588</v>
      </c>
      <c r="I186" s="105">
        <f>'[1]POLITIA LOCALA'!H185+[1]ISU!H185+'[1]61 ALTE'!H185</f>
        <v>223588</v>
      </c>
      <c r="J186" s="105">
        <f>'[1]POLITIA LOCALA'!I185+[1]ISU!I185+'[1]61 ALTE'!I185</f>
        <v>223588</v>
      </c>
      <c r="K186" s="105">
        <f>'[1]POLITIA LOCALA'!J185+[1]ISU!J185+'[1]61 ALTE'!J185</f>
        <v>0</v>
      </c>
      <c r="L186" s="105">
        <f>'[1]POLITIA LOCALA'!K185+[1]ISU!K185+'[1]61 ALTE'!K185</f>
        <v>48317</v>
      </c>
    </row>
    <row r="187" spans="1:12" s="106" customFormat="1" ht="18" hidden="1" customHeight="1">
      <c r="A187" s="158" t="s">
        <v>346</v>
      </c>
      <c r="B187" s="158"/>
      <c r="C187" s="92" t="s">
        <v>347</v>
      </c>
      <c r="D187" s="45">
        <v>0</v>
      </c>
      <c r="E187" s="69" t="e">
        <f t="shared" si="21"/>
        <v>#REF!</v>
      </c>
      <c r="F187" s="69">
        <f>'[1]POLITIA LOCALA'!E186+[1]ISU!E186+'[1]61 ALTE'!E186</f>
        <v>0</v>
      </c>
      <c r="G187" s="69">
        <f>'[1]POLITIA LOCALA'!F186+[1]ISU!F186+'[1]61 ALTE'!F186</f>
        <v>0</v>
      </c>
      <c r="H187" s="69">
        <f>'[1]POLITIA LOCALA'!G186+[1]ISU!G186+'[1]61 ALTE'!G186</f>
        <v>0</v>
      </c>
      <c r="I187" s="69">
        <f>'[1]POLITIA LOCALA'!H186+[1]ISU!H186+'[1]61 ALTE'!H186</f>
        <v>0</v>
      </c>
      <c r="J187" s="69">
        <f>'[1]POLITIA LOCALA'!I186+[1]ISU!I186+'[1]61 ALTE'!I186</f>
        <v>0</v>
      </c>
      <c r="K187" s="69">
        <f>'[1]POLITIA LOCALA'!J186+[1]ISU!J186+'[1]61 ALTE'!J186</f>
        <v>0</v>
      </c>
      <c r="L187" s="69">
        <f>'[1]POLITIA LOCALA'!K186+[1]ISU!K186+'[1]61 ALTE'!K186</f>
        <v>0</v>
      </c>
    </row>
    <row r="188" spans="1:12" s="74" customFormat="1" ht="18" hidden="1" customHeight="1">
      <c r="A188" s="32" t="s">
        <v>348</v>
      </c>
      <c r="B188" s="49"/>
      <c r="C188" s="33" t="s">
        <v>349</v>
      </c>
      <c r="D188" s="39">
        <v>0</v>
      </c>
      <c r="E188" s="50" t="e">
        <f t="shared" si="21"/>
        <v>#REF!</v>
      </c>
      <c r="F188" s="50">
        <f>'[1]POLITIA LOCALA'!E187+[1]ISU!E187+'[1]61 ALTE'!E187</f>
        <v>0</v>
      </c>
      <c r="G188" s="50">
        <f>'[1]POLITIA LOCALA'!F187+[1]ISU!F187+'[1]61 ALTE'!F187</f>
        <v>0</v>
      </c>
      <c r="H188" s="50">
        <f>'[1]POLITIA LOCALA'!G187+[1]ISU!G187+'[1]61 ALTE'!G187</f>
        <v>0</v>
      </c>
      <c r="I188" s="50">
        <f>'[1]POLITIA LOCALA'!H187+[1]ISU!H187+'[1]61 ALTE'!H187</f>
        <v>0</v>
      </c>
      <c r="J188" s="50">
        <f>'[1]POLITIA LOCALA'!I187+[1]ISU!I187+'[1]61 ALTE'!I187</f>
        <v>0</v>
      </c>
      <c r="K188" s="50">
        <f>'[1]POLITIA LOCALA'!J187+[1]ISU!J187+'[1]61 ALTE'!J187</f>
        <v>0</v>
      </c>
      <c r="L188" s="50">
        <f>'[1]POLITIA LOCALA'!K187+[1]ISU!K187+'[1]61 ALTE'!K187</f>
        <v>0</v>
      </c>
    </row>
    <row r="189" spans="1:12" s="108" customFormat="1" ht="18" hidden="1" customHeight="1">
      <c r="A189" s="107"/>
      <c r="B189" s="48" t="s">
        <v>350</v>
      </c>
      <c r="C189" s="38" t="s">
        <v>351</v>
      </c>
      <c r="D189" s="45">
        <v>0</v>
      </c>
      <c r="E189" s="51" t="e">
        <f t="shared" si="21"/>
        <v>#REF!</v>
      </c>
      <c r="F189" s="51">
        <f>'[1]POLITIA LOCALA'!E188+[1]ISU!E188+'[1]61 ALTE'!E188</f>
        <v>0</v>
      </c>
      <c r="G189" s="51">
        <f>'[1]POLITIA LOCALA'!F188+[1]ISU!F188+'[1]61 ALTE'!F188</f>
        <v>0</v>
      </c>
      <c r="H189" s="51">
        <f>'[1]POLITIA LOCALA'!G188+[1]ISU!G188+'[1]61 ALTE'!G188</f>
        <v>0</v>
      </c>
      <c r="I189" s="51">
        <f>'[1]POLITIA LOCALA'!H188+[1]ISU!H188+'[1]61 ALTE'!H188</f>
        <v>0</v>
      </c>
      <c r="J189" s="51">
        <f>'[1]POLITIA LOCALA'!I188+[1]ISU!I188+'[1]61 ALTE'!I188</f>
        <v>0</v>
      </c>
      <c r="K189" s="51">
        <f>'[1]POLITIA LOCALA'!J188+[1]ISU!J188+'[1]61 ALTE'!J188</f>
        <v>0</v>
      </c>
      <c r="L189" s="51">
        <f>'[1]POLITIA LOCALA'!K188+[1]ISU!K188+'[1]61 ALTE'!K188</f>
        <v>0</v>
      </c>
    </row>
    <row r="190" spans="1:12" s="111" customFormat="1" ht="18" hidden="1" customHeight="1">
      <c r="A190" s="109"/>
      <c r="B190" s="110" t="s">
        <v>352</v>
      </c>
      <c r="C190" s="87" t="s">
        <v>353</v>
      </c>
      <c r="D190" s="39">
        <v>0</v>
      </c>
      <c r="E190" s="51" t="e">
        <f t="shared" si="21"/>
        <v>#REF!</v>
      </c>
      <c r="F190" s="51">
        <f>'[1]POLITIA LOCALA'!E189+[1]ISU!E189+'[1]61 ALTE'!E189</f>
        <v>0</v>
      </c>
      <c r="G190" s="51">
        <f>'[1]POLITIA LOCALA'!F189+[1]ISU!F189+'[1]61 ALTE'!F189</f>
        <v>0</v>
      </c>
      <c r="H190" s="51">
        <f>'[1]POLITIA LOCALA'!G189+[1]ISU!G189+'[1]61 ALTE'!G189</f>
        <v>0</v>
      </c>
      <c r="I190" s="51">
        <f>'[1]POLITIA LOCALA'!H189+[1]ISU!H189+'[1]61 ALTE'!H189</f>
        <v>0</v>
      </c>
      <c r="J190" s="51">
        <f>'[1]POLITIA LOCALA'!I189+[1]ISU!I189+'[1]61 ALTE'!I189</f>
        <v>0</v>
      </c>
      <c r="K190" s="51">
        <f>'[1]POLITIA LOCALA'!J189+[1]ISU!J189+'[1]61 ALTE'!J189</f>
        <v>0</v>
      </c>
      <c r="L190" s="51">
        <f>'[1]POLITIA LOCALA'!K189+[1]ISU!K189+'[1]61 ALTE'!K189</f>
        <v>0</v>
      </c>
    </row>
    <row r="191" spans="1:12" s="111" customFormat="1" ht="18" hidden="1" customHeight="1">
      <c r="A191" s="109"/>
      <c r="B191" s="110" t="s">
        <v>354</v>
      </c>
      <c r="C191" s="87" t="s">
        <v>355</v>
      </c>
      <c r="D191" s="45">
        <v>0</v>
      </c>
      <c r="E191" s="51" t="e">
        <f t="shared" si="21"/>
        <v>#REF!</v>
      </c>
      <c r="F191" s="51">
        <f>'[1]POLITIA LOCALA'!E190+[1]ISU!E190+'[1]61 ALTE'!E190</f>
        <v>0</v>
      </c>
      <c r="G191" s="51">
        <f>'[1]POLITIA LOCALA'!F190+[1]ISU!F190+'[1]61 ALTE'!F190</f>
        <v>0</v>
      </c>
      <c r="H191" s="51">
        <f>'[1]POLITIA LOCALA'!G190+[1]ISU!G190+'[1]61 ALTE'!G190</f>
        <v>0</v>
      </c>
      <c r="I191" s="51">
        <f>'[1]POLITIA LOCALA'!H190+[1]ISU!H190+'[1]61 ALTE'!H190</f>
        <v>0</v>
      </c>
      <c r="J191" s="51">
        <f>'[1]POLITIA LOCALA'!I190+[1]ISU!I190+'[1]61 ALTE'!I190</f>
        <v>0</v>
      </c>
      <c r="K191" s="51">
        <f>'[1]POLITIA LOCALA'!J190+[1]ISU!J190+'[1]61 ALTE'!J190</f>
        <v>0</v>
      </c>
      <c r="L191" s="51">
        <f>'[1]POLITIA LOCALA'!K190+[1]ISU!K190+'[1]61 ALTE'!K190</f>
        <v>0</v>
      </c>
    </row>
    <row r="192" spans="1:12" s="111" customFormat="1" ht="18" hidden="1" customHeight="1">
      <c r="A192" s="109"/>
      <c r="B192" s="110" t="s">
        <v>356</v>
      </c>
      <c r="C192" s="87" t="s">
        <v>357</v>
      </c>
      <c r="D192" s="39">
        <v>0</v>
      </c>
      <c r="E192" s="51" t="e">
        <f t="shared" si="21"/>
        <v>#REF!</v>
      </c>
      <c r="F192" s="51">
        <f>'[1]POLITIA LOCALA'!E191+[1]ISU!E191+'[1]61 ALTE'!E191</f>
        <v>0</v>
      </c>
      <c r="G192" s="51">
        <f>'[1]POLITIA LOCALA'!F191+[1]ISU!F191+'[1]61 ALTE'!F191</f>
        <v>0</v>
      </c>
      <c r="H192" s="51">
        <f>'[1]POLITIA LOCALA'!G191+[1]ISU!G191+'[1]61 ALTE'!G191</f>
        <v>0</v>
      </c>
      <c r="I192" s="51">
        <f>'[1]POLITIA LOCALA'!H191+[1]ISU!H191+'[1]61 ALTE'!H191</f>
        <v>0</v>
      </c>
      <c r="J192" s="51">
        <f>'[1]POLITIA LOCALA'!I191+[1]ISU!I191+'[1]61 ALTE'!I191</f>
        <v>0</v>
      </c>
      <c r="K192" s="51">
        <f>'[1]POLITIA LOCALA'!J191+[1]ISU!J191+'[1]61 ALTE'!J191</f>
        <v>0</v>
      </c>
      <c r="L192" s="51">
        <f>'[1]POLITIA LOCALA'!K191+[1]ISU!K191+'[1]61 ALTE'!K191</f>
        <v>0</v>
      </c>
    </row>
    <row r="193" spans="1:12" s="111" customFormat="1" ht="18" hidden="1" customHeight="1">
      <c r="A193" s="109"/>
      <c r="B193" s="110" t="s">
        <v>358</v>
      </c>
      <c r="C193" s="87" t="s">
        <v>359</v>
      </c>
      <c r="D193" s="45">
        <v>0</v>
      </c>
      <c r="E193" s="51" t="e">
        <f t="shared" si="21"/>
        <v>#REF!</v>
      </c>
      <c r="F193" s="51">
        <f>'[1]POLITIA LOCALA'!E192+[1]ISU!E192+'[1]61 ALTE'!E192</f>
        <v>0</v>
      </c>
      <c r="G193" s="51">
        <f>'[1]POLITIA LOCALA'!F192+[1]ISU!F192+'[1]61 ALTE'!F192</f>
        <v>0</v>
      </c>
      <c r="H193" s="51">
        <f>'[1]POLITIA LOCALA'!G192+[1]ISU!G192+'[1]61 ALTE'!G192</f>
        <v>0</v>
      </c>
      <c r="I193" s="51">
        <f>'[1]POLITIA LOCALA'!H192+[1]ISU!H192+'[1]61 ALTE'!H192</f>
        <v>0</v>
      </c>
      <c r="J193" s="51">
        <f>'[1]POLITIA LOCALA'!I192+[1]ISU!I192+'[1]61 ALTE'!I192</f>
        <v>0</v>
      </c>
      <c r="K193" s="51">
        <f>'[1]POLITIA LOCALA'!J192+[1]ISU!J192+'[1]61 ALTE'!J192</f>
        <v>0</v>
      </c>
      <c r="L193" s="51">
        <f>'[1]POLITIA LOCALA'!K192+[1]ISU!K192+'[1]61 ALTE'!K192</f>
        <v>0</v>
      </c>
    </row>
    <row r="194" spans="1:12" s="111" customFormat="1" ht="18" hidden="1" customHeight="1">
      <c r="A194" s="109"/>
      <c r="B194" s="110" t="s">
        <v>360</v>
      </c>
      <c r="C194" s="87" t="s">
        <v>361</v>
      </c>
      <c r="D194" s="39">
        <v>0</v>
      </c>
      <c r="E194" s="51" t="e">
        <f t="shared" si="21"/>
        <v>#REF!</v>
      </c>
      <c r="F194" s="51">
        <f>'[1]POLITIA LOCALA'!E193+[1]ISU!E193+'[1]61 ALTE'!E193</f>
        <v>0</v>
      </c>
      <c r="G194" s="51">
        <f>'[1]POLITIA LOCALA'!F193+[1]ISU!F193+'[1]61 ALTE'!F193</f>
        <v>0</v>
      </c>
      <c r="H194" s="51">
        <f>'[1]POLITIA LOCALA'!G193+[1]ISU!G193+'[1]61 ALTE'!G193</f>
        <v>0</v>
      </c>
      <c r="I194" s="51">
        <f>'[1]POLITIA LOCALA'!H193+[1]ISU!H193+'[1]61 ALTE'!H193</f>
        <v>0</v>
      </c>
      <c r="J194" s="51">
        <f>'[1]POLITIA LOCALA'!I193+[1]ISU!I193+'[1]61 ALTE'!I193</f>
        <v>0</v>
      </c>
      <c r="K194" s="51">
        <f>'[1]POLITIA LOCALA'!J193+[1]ISU!J193+'[1]61 ALTE'!J193</f>
        <v>0</v>
      </c>
      <c r="L194" s="51">
        <f>'[1]POLITIA LOCALA'!K193+[1]ISU!K193+'[1]61 ALTE'!K193</f>
        <v>0</v>
      </c>
    </row>
    <row r="195" spans="1:12" s="111" customFormat="1" ht="18" hidden="1" customHeight="1">
      <c r="A195" s="109"/>
      <c r="B195" s="110" t="s">
        <v>362</v>
      </c>
      <c r="C195" s="87" t="s">
        <v>363</v>
      </c>
      <c r="D195" s="45">
        <v>0</v>
      </c>
      <c r="E195" s="51" t="e">
        <f t="shared" si="21"/>
        <v>#REF!</v>
      </c>
      <c r="F195" s="51">
        <f>'[1]POLITIA LOCALA'!E194+[1]ISU!E194+'[1]61 ALTE'!E194</f>
        <v>0</v>
      </c>
      <c r="G195" s="51">
        <f>'[1]POLITIA LOCALA'!F194+[1]ISU!F194+'[1]61 ALTE'!F194</f>
        <v>0</v>
      </c>
      <c r="H195" s="51">
        <f>'[1]POLITIA LOCALA'!G194+[1]ISU!G194+'[1]61 ALTE'!G194</f>
        <v>0</v>
      </c>
      <c r="I195" s="51">
        <f>'[1]POLITIA LOCALA'!H194+[1]ISU!H194+'[1]61 ALTE'!H194</f>
        <v>0</v>
      </c>
      <c r="J195" s="51">
        <f>'[1]POLITIA LOCALA'!I194+[1]ISU!I194+'[1]61 ALTE'!I194</f>
        <v>0</v>
      </c>
      <c r="K195" s="51">
        <f>'[1]POLITIA LOCALA'!J194+[1]ISU!J194+'[1]61 ALTE'!J194</f>
        <v>0</v>
      </c>
      <c r="L195" s="51">
        <f>'[1]POLITIA LOCALA'!K194+[1]ISU!K194+'[1]61 ALTE'!K194</f>
        <v>0</v>
      </c>
    </row>
    <row r="196" spans="1:12" s="111" customFormat="1" ht="18" hidden="1" customHeight="1">
      <c r="A196" s="109"/>
      <c r="B196" s="110" t="s">
        <v>364</v>
      </c>
      <c r="C196" s="87" t="s">
        <v>365</v>
      </c>
      <c r="D196" s="39">
        <v>0</v>
      </c>
      <c r="E196" s="51" t="e">
        <f t="shared" si="21"/>
        <v>#REF!</v>
      </c>
      <c r="F196" s="51">
        <f t="shared" ref="F196:L196" si="22">F197+F198</f>
        <v>0</v>
      </c>
      <c r="G196" s="51">
        <f t="shared" si="22"/>
        <v>0</v>
      </c>
      <c r="H196" s="51">
        <f t="shared" si="22"/>
        <v>0</v>
      </c>
      <c r="I196" s="51">
        <f t="shared" si="22"/>
        <v>0</v>
      </c>
      <c r="J196" s="51">
        <f t="shared" si="22"/>
        <v>0</v>
      </c>
      <c r="K196" s="51">
        <f t="shared" si="22"/>
        <v>0</v>
      </c>
      <c r="L196" s="51">
        <f t="shared" si="22"/>
        <v>0</v>
      </c>
    </row>
    <row r="197" spans="1:12" s="111" customFormat="1" ht="18" hidden="1" customHeight="1">
      <c r="A197" s="109"/>
      <c r="B197" s="110"/>
      <c r="C197" s="87"/>
      <c r="D197" s="45">
        <v>0</v>
      </c>
      <c r="E197" s="51" t="e">
        <f t="shared" si="21"/>
        <v>#REF!</v>
      </c>
      <c r="F197" s="51">
        <f>'[1]POLITIA LOCALA'!E196+[1]ISU!E196+'[1]61 ALTE'!E196</f>
        <v>0</v>
      </c>
      <c r="G197" s="51">
        <f>'[1]POLITIA LOCALA'!F196+[1]ISU!F196+'[1]61 ALTE'!F196</f>
        <v>0</v>
      </c>
      <c r="H197" s="51">
        <f>'[1]POLITIA LOCALA'!G196+[1]ISU!G196+'[1]61 ALTE'!G196</f>
        <v>0</v>
      </c>
      <c r="I197" s="51">
        <f>'[1]POLITIA LOCALA'!H196+[1]ISU!H196+'[1]61 ALTE'!H196</f>
        <v>0</v>
      </c>
      <c r="J197" s="51">
        <f>'[1]POLITIA LOCALA'!I196+[1]ISU!I196+'[1]61 ALTE'!I196</f>
        <v>0</v>
      </c>
      <c r="K197" s="51">
        <f>'[1]POLITIA LOCALA'!J196+[1]ISU!J196+'[1]61 ALTE'!J196</f>
        <v>0</v>
      </c>
      <c r="L197" s="51">
        <f>'[1]POLITIA LOCALA'!K196+[1]ISU!K196+'[1]61 ALTE'!K196</f>
        <v>0</v>
      </c>
    </row>
    <row r="198" spans="1:12" ht="18" hidden="1" customHeight="1">
      <c r="A198" s="90" t="s">
        <v>366</v>
      </c>
      <c r="B198" s="90"/>
      <c r="C198" s="92" t="s">
        <v>367</v>
      </c>
      <c r="D198" s="39">
        <v>0</v>
      </c>
      <c r="E198" s="69" t="e">
        <f t="shared" si="21"/>
        <v>#REF!</v>
      </c>
      <c r="F198" s="69">
        <f>'[1]POLITIA LOCALA'!E197+[1]ISU!E197+'[1]61 ALTE'!E197</f>
        <v>0</v>
      </c>
      <c r="G198" s="69">
        <f>'[1]POLITIA LOCALA'!F197+[1]ISU!F197+'[1]61 ALTE'!F197</f>
        <v>0</v>
      </c>
      <c r="H198" s="69">
        <f>'[1]POLITIA LOCALA'!G197+[1]ISU!G197+'[1]61 ALTE'!G197</f>
        <v>0</v>
      </c>
      <c r="I198" s="69">
        <f>'[1]POLITIA LOCALA'!H197+[1]ISU!H197+'[1]61 ALTE'!H197</f>
        <v>0</v>
      </c>
      <c r="J198" s="69">
        <f>'[1]POLITIA LOCALA'!I197+[1]ISU!I197+'[1]61 ALTE'!I197</f>
        <v>0</v>
      </c>
      <c r="K198" s="69">
        <f>'[1]POLITIA LOCALA'!J197+[1]ISU!J197+'[1]61 ALTE'!J197</f>
        <v>0</v>
      </c>
      <c r="L198" s="69">
        <f>'[1]POLITIA LOCALA'!K197+[1]ISU!K197+'[1]61 ALTE'!K197</f>
        <v>0</v>
      </c>
    </row>
    <row r="199" spans="1:12" ht="18" hidden="1" customHeight="1">
      <c r="A199" s="159" t="s">
        <v>368</v>
      </c>
      <c r="B199" s="159"/>
      <c r="C199" s="33" t="s">
        <v>369</v>
      </c>
      <c r="D199" s="45">
        <v>0</v>
      </c>
      <c r="E199" s="50" t="e">
        <f t="shared" si="21"/>
        <v>#REF!</v>
      </c>
      <c r="F199" s="50">
        <f>'[1]POLITIA LOCALA'!E198+[1]ISU!E198+'[1]61 ALTE'!E198</f>
        <v>0</v>
      </c>
      <c r="G199" s="50">
        <f>'[1]POLITIA LOCALA'!F198+[1]ISU!F198+'[1]61 ALTE'!F198</f>
        <v>0</v>
      </c>
      <c r="H199" s="50">
        <f>'[1]POLITIA LOCALA'!G198+[1]ISU!G198+'[1]61 ALTE'!G198</f>
        <v>0</v>
      </c>
      <c r="I199" s="50">
        <f>'[1]POLITIA LOCALA'!H198+[1]ISU!H198+'[1]61 ALTE'!H198</f>
        <v>0</v>
      </c>
      <c r="J199" s="50">
        <f>'[1]POLITIA LOCALA'!I198+[1]ISU!I198+'[1]61 ALTE'!I198</f>
        <v>0</v>
      </c>
      <c r="K199" s="50">
        <f>'[1]POLITIA LOCALA'!J198+[1]ISU!J198+'[1]61 ALTE'!J198</f>
        <v>0</v>
      </c>
      <c r="L199" s="50">
        <f>'[1]POLITIA LOCALA'!K198+[1]ISU!K198+'[1]61 ALTE'!K198</f>
        <v>0</v>
      </c>
    </row>
    <row r="200" spans="1:12" s="74" customFormat="1" ht="18" hidden="1" customHeight="1">
      <c r="A200" s="47"/>
      <c r="B200" s="70" t="s">
        <v>370</v>
      </c>
      <c r="C200" s="38" t="s">
        <v>371</v>
      </c>
      <c r="D200" s="39">
        <v>0</v>
      </c>
      <c r="E200" s="51" t="e">
        <f t="shared" si="21"/>
        <v>#REF!</v>
      </c>
      <c r="F200" s="51">
        <f>'[1]POLITIA LOCALA'!E199+[1]ISU!E199+'[1]61 ALTE'!E199</f>
        <v>0</v>
      </c>
      <c r="G200" s="51">
        <f>'[1]POLITIA LOCALA'!F199+[1]ISU!F199+'[1]61 ALTE'!F199</f>
        <v>0</v>
      </c>
      <c r="H200" s="51">
        <f>'[1]POLITIA LOCALA'!G199+[1]ISU!G199+'[1]61 ALTE'!G199</f>
        <v>0</v>
      </c>
      <c r="I200" s="51">
        <f>'[1]POLITIA LOCALA'!H199+[1]ISU!H199+'[1]61 ALTE'!H199</f>
        <v>0</v>
      </c>
      <c r="J200" s="51">
        <f>'[1]POLITIA LOCALA'!I199+[1]ISU!I199+'[1]61 ALTE'!I199</f>
        <v>0</v>
      </c>
      <c r="K200" s="51">
        <f>'[1]POLITIA LOCALA'!J199+[1]ISU!J199+'[1]61 ALTE'!J199</f>
        <v>0</v>
      </c>
      <c r="L200" s="51">
        <f>'[1]POLITIA LOCALA'!K199+[1]ISU!K199+'[1]61 ALTE'!K199</f>
        <v>0</v>
      </c>
    </row>
    <row r="201" spans="1:12" s="74" customFormat="1" ht="18" hidden="1" customHeight="1">
      <c r="A201" s="47"/>
      <c r="B201" s="70" t="s">
        <v>372</v>
      </c>
      <c r="C201" s="38" t="s">
        <v>373</v>
      </c>
      <c r="D201" s="45">
        <v>0</v>
      </c>
      <c r="E201" s="51" t="e">
        <f t="shared" si="21"/>
        <v>#REF!</v>
      </c>
      <c r="F201" s="51">
        <f>'[1]POLITIA LOCALA'!E200+[1]ISU!E200+'[1]61 ALTE'!E200</f>
        <v>0</v>
      </c>
      <c r="G201" s="51">
        <f>'[1]POLITIA LOCALA'!F200+[1]ISU!F200+'[1]61 ALTE'!F200</f>
        <v>0</v>
      </c>
      <c r="H201" s="51">
        <f>'[1]POLITIA LOCALA'!G200+[1]ISU!G200+'[1]61 ALTE'!G200</f>
        <v>0</v>
      </c>
      <c r="I201" s="51">
        <f>'[1]POLITIA LOCALA'!H200+[1]ISU!H200+'[1]61 ALTE'!H200</f>
        <v>0</v>
      </c>
      <c r="J201" s="51">
        <f>'[1]POLITIA LOCALA'!I200+[1]ISU!I200+'[1]61 ALTE'!I200</f>
        <v>0</v>
      </c>
      <c r="K201" s="51">
        <f>'[1]POLITIA LOCALA'!J200+[1]ISU!J200+'[1]61 ALTE'!J200</f>
        <v>0</v>
      </c>
      <c r="L201" s="51">
        <f>'[1]POLITIA LOCALA'!K200+[1]ISU!K200+'[1]61 ALTE'!K200</f>
        <v>0</v>
      </c>
    </row>
    <row r="202" spans="1:12" s="74" customFormat="1" ht="18" hidden="1" customHeight="1">
      <c r="A202" s="47"/>
      <c r="B202" s="70" t="s">
        <v>374</v>
      </c>
      <c r="C202" s="38" t="s">
        <v>375</v>
      </c>
      <c r="D202" s="39">
        <v>0</v>
      </c>
      <c r="E202" s="51" t="e">
        <f t="shared" si="21"/>
        <v>#REF!</v>
      </c>
      <c r="F202" s="51">
        <f>'[1]POLITIA LOCALA'!E201+[1]ISU!E201+'[1]61 ALTE'!E201</f>
        <v>0</v>
      </c>
      <c r="G202" s="51">
        <f>'[1]POLITIA LOCALA'!F201+[1]ISU!F201+'[1]61 ALTE'!F201</f>
        <v>0</v>
      </c>
      <c r="H202" s="51">
        <f>'[1]POLITIA LOCALA'!G201+[1]ISU!G201+'[1]61 ALTE'!G201</f>
        <v>0</v>
      </c>
      <c r="I202" s="51">
        <f>'[1]POLITIA LOCALA'!H201+[1]ISU!H201+'[1]61 ALTE'!H201</f>
        <v>0</v>
      </c>
      <c r="J202" s="51">
        <f>'[1]POLITIA LOCALA'!I201+[1]ISU!I201+'[1]61 ALTE'!I201</f>
        <v>0</v>
      </c>
      <c r="K202" s="51">
        <f>'[1]POLITIA LOCALA'!J201+[1]ISU!J201+'[1]61 ALTE'!J201</f>
        <v>0</v>
      </c>
      <c r="L202" s="51">
        <f>'[1]POLITIA LOCALA'!K201+[1]ISU!K201+'[1]61 ALTE'!K201</f>
        <v>0</v>
      </c>
    </row>
    <row r="203" spans="1:12" s="74" customFormat="1" ht="18" hidden="1" customHeight="1">
      <c r="A203" s="47"/>
      <c r="B203" s="70" t="s">
        <v>376</v>
      </c>
      <c r="C203" s="38" t="s">
        <v>377</v>
      </c>
      <c r="D203" s="45">
        <v>0</v>
      </c>
      <c r="E203" s="51" t="e">
        <f t="shared" si="21"/>
        <v>#REF!</v>
      </c>
      <c r="F203" s="51">
        <f>'[1]POLITIA LOCALA'!E202+[1]ISU!E202+'[1]61 ALTE'!E202</f>
        <v>0</v>
      </c>
      <c r="G203" s="51">
        <f>'[1]POLITIA LOCALA'!F202+[1]ISU!F202+'[1]61 ALTE'!F202</f>
        <v>0</v>
      </c>
      <c r="H203" s="51">
        <f>'[1]POLITIA LOCALA'!G202+[1]ISU!G202+'[1]61 ALTE'!G202</f>
        <v>0</v>
      </c>
      <c r="I203" s="51">
        <f>'[1]POLITIA LOCALA'!H202+[1]ISU!H202+'[1]61 ALTE'!H202</f>
        <v>0</v>
      </c>
      <c r="J203" s="51">
        <f>'[1]POLITIA LOCALA'!I202+[1]ISU!I202+'[1]61 ALTE'!I202</f>
        <v>0</v>
      </c>
      <c r="K203" s="51">
        <f>'[1]POLITIA LOCALA'!J202+[1]ISU!J202+'[1]61 ALTE'!J202</f>
        <v>0</v>
      </c>
      <c r="L203" s="51">
        <f>'[1]POLITIA LOCALA'!K202+[1]ISU!K202+'[1]61 ALTE'!K202</f>
        <v>0</v>
      </c>
    </row>
    <row r="204" spans="1:12" s="74" customFormat="1" ht="18" hidden="1" customHeight="1">
      <c r="A204" s="47"/>
      <c r="B204" s="63" t="s">
        <v>378</v>
      </c>
      <c r="C204" s="38" t="s">
        <v>379</v>
      </c>
      <c r="D204" s="39">
        <v>0</v>
      </c>
      <c r="E204" s="51" t="e">
        <f t="shared" si="21"/>
        <v>#REF!</v>
      </c>
      <c r="F204" s="51">
        <f>'[1]POLITIA LOCALA'!E203+[1]ISU!E203+'[1]61 ALTE'!E203</f>
        <v>0</v>
      </c>
      <c r="G204" s="51">
        <f>'[1]POLITIA LOCALA'!F203+[1]ISU!F203+'[1]61 ALTE'!F203</f>
        <v>0</v>
      </c>
      <c r="H204" s="51">
        <f>'[1]POLITIA LOCALA'!G203+[1]ISU!G203+'[1]61 ALTE'!G203</f>
        <v>0</v>
      </c>
      <c r="I204" s="51">
        <f>'[1]POLITIA LOCALA'!H203+[1]ISU!H203+'[1]61 ALTE'!H203</f>
        <v>0</v>
      </c>
      <c r="J204" s="51">
        <f>'[1]POLITIA LOCALA'!I203+[1]ISU!I203+'[1]61 ALTE'!I203</f>
        <v>0</v>
      </c>
      <c r="K204" s="51">
        <f>'[1]POLITIA LOCALA'!J203+[1]ISU!J203+'[1]61 ALTE'!J203</f>
        <v>0</v>
      </c>
      <c r="L204" s="51">
        <f>'[1]POLITIA LOCALA'!K203+[1]ISU!K203+'[1]61 ALTE'!K203</f>
        <v>0</v>
      </c>
    </row>
    <row r="205" spans="1:12" s="74" customFormat="1" ht="18" hidden="1" customHeight="1">
      <c r="A205" s="112"/>
      <c r="B205" s="70" t="s">
        <v>380</v>
      </c>
      <c r="C205" s="38" t="s">
        <v>381</v>
      </c>
      <c r="D205" s="45">
        <v>0</v>
      </c>
      <c r="E205" s="51" t="e">
        <f t="shared" si="21"/>
        <v>#REF!</v>
      </c>
      <c r="F205" s="51">
        <f>'[1]POLITIA LOCALA'!E204+[1]ISU!E204+'[1]61 ALTE'!E204</f>
        <v>0</v>
      </c>
      <c r="G205" s="51">
        <f>'[1]POLITIA LOCALA'!F204+[1]ISU!F204+'[1]61 ALTE'!F204</f>
        <v>0</v>
      </c>
      <c r="H205" s="51">
        <f>'[1]POLITIA LOCALA'!G204+[1]ISU!G204+'[1]61 ALTE'!G204</f>
        <v>0</v>
      </c>
      <c r="I205" s="51">
        <f>'[1]POLITIA LOCALA'!H204+[1]ISU!H204+'[1]61 ALTE'!H204</f>
        <v>0</v>
      </c>
      <c r="J205" s="51">
        <f>'[1]POLITIA LOCALA'!I204+[1]ISU!I204+'[1]61 ALTE'!I204</f>
        <v>0</v>
      </c>
      <c r="K205" s="51">
        <f>'[1]POLITIA LOCALA'!J204+[1]ISU!J204+'[1]61 ALTE'!J204</f>
        <v>0</v>
      </c>
      <c r="L205" s="51">
        <f>'[1]POLITIA LOCALA'!K204+[1]ISU!K204+'[1]61 ALTE'!K204</f>
        <v>0</v>
      </c>
    </row>
    <row r="206" spans="1:12" s="74" customFormat="1" ht="18" hidden="1" customHeight="1">
      <c r="A206" s="112"/>
      <c r="B206" s="70" t="s">
        <v>382</v>
      </c>
      <c r="C206" s="38" t="s">
        <v>383</v>
      </c>
      <c r="D206" s="39">
        <v>0</v>
      </c>
      <c r="E206" s="51" t="e">
        <f t="shared" si="21"/>
        <v>#REF!</v>
      </c>
      <c r="F206" s="51">
        <f>'[1]POLITIA LOCALA'!E205+[1]ISU!E205+'[1]61 ALTE'!E205</f>
        <v>0</v>
      </c>
      <c r="G206" s="51">
        <f>'[1]POLITIA LOCALA'!F205+[1]ISU!F205+'[1]61 ALTE'!F205</f>
        <v>0</v>
      </c>
      <c r="H206" s="51">
        <f>'[1]POLITIA LOCALA'!G205+[1]ISU!G205+'[1]61 ALTE'!G205</f>
        <v>0</v>
      </c>
      <c r="I206" s="51">
        <f>'[1]POLITIA LOCALA'!H205+[1]ISU!H205+'[1]61 ALTE'!H205</f>
        <v>0</v>
      </c>
      <c r="J206" s="51">
        <f>'[1]POLITIA LOCALA'!I205+[1]ISU!I205+'[1]61 ALTE'!I205</f>
        <v>0</v>
      </c>
      <c r="K206" s="51">
        <f>'[1]POLITIA LOCALA'!J205+[1]ISU!J205+'[1]61 ALTE'!J205</f>
        <v>0</v>
      </c>
      <c r="L206" s="51">
        <f>'[1]POLITIA LOCALA'!K205+[1]ISU!K205+'[1]61 ALTE'!K205</f>
        <v>0</v>
      </c>
    </row>
    <row r="207" spans="1:12" s="74" customFormat="1" ht="18" hidden="1" customHeight="1">
      <c r="A207" s="112"/>
      <c r="B207" s="48" t="s">
        <v>384</v>
      </c>
      <c r="C207" s="38" t="s">
        <v>385</v>
      </c>
      <c r="D207" s="45">
        <v>0</v>
      </c>
      <c r="E207" s="51" t="e">
        <f t="shared" si="21"/>
        <v>#REF!</v>
      </c>
      <c r="F207" s="51">
        <f>'[1]POLITIA LOCALA'!E206+[1]ISU!E206+'[1]61 ALTE'!E206</f>
        <v>0</v>
      </c>
      <c r="G207" s="51">
        <f>'[1]POLITIA LOCALA'!F206+[1]ISU!F206+'[1]61 ALTE'!F206</f>
        <v>0</v>
      </c>
      <c r="H207" s="51">
        <f>'[1]POLITIA LOCALA'!G206+[1]ISU!G206+'[1]61 ALTE'!G206</f>
        <v>0</v>
      </c>
      <c r="I207" s="51">
        <f>'[1]POLITIA LOCALA'!H206+[1]ISU!H206+'[1]61 ALTE'!H206</f>
        <v>0</v>
      </c>
      <c r="J207" s="51">
        <f>'[1]POLITIA LOCALA'!I206+[1]ISU!I206+'[1]61 ALTE'!I206</f>
        <v>0</v>
      </c>
      <c r="K207" s="51">
        <f>'[1]POLITIA LOCALA'!J206+[1]ISU!J206+'[1]61 ALTE'!J206</f>
        <v>0</v>
      </c>
      <c r="L207" s="51">
        <f>'[1]POLITIA LOCALA'!K206+[1]ISU!K206+'[1]61 ALTE'!K206</f>
        <v>0</v>
      </c>
    </row>
    <row r="208" spans="1:12" s="74" customFormat="1" ht="18" hidden="1" customHeight="1">
      <c r="A208" s="112"/>
      <c r="B208" s="48" t="s">
        <v>386</v>
      </c>
      <c r="C208" s="38" t="s">
        <v>387</v>
      </c>
      <c r="D208" s="39">
        <v>0</v>
      </c>
      <c r="E208" s="51" t="e">
        <f t="shared" si="21"/>
        <v>#REF!</v>
      </c>
      <c r="F208" s="51">
        <f t="shared" ref="F208:L208" si="23">F209+F210</f>
        <v>0</v>
      </c>
      <c r="G208" s="51">
        <f t="shared" si="23"/>
        <v>0</v>
      </c>
      <c r="H208" s="51">
        <f t="shared" si="23"/>
        <v>0</v>
      </c>
      <c r="I208" s="51">
        <f t="shared" si="23"/>
        <v>0</v>
      </c>
      <c r="J208" s="51">
        <f t="shared" si="23"/>
        <v>0</v>
      </c>
      <c r="K208" s="51">
        <f t="shared" si="23"/>
        <v>0</v>
      </c>
      <c r="L208" s="51">
        <f t="shared" si="23"/>
        <v>0</v>
      </c>
    </row>
    <row r="209" spans="1:12" s="74" customFormat="1" ht="18" hidden="1" customHeight="1">
      <c r="A209" s="112"/>
      <c r="B209" s="48" t="s">
        <v>388</v>
      </c>
      <c r="C209" s="38" t="s">
        <v>389</v>
      </c>
      <c r="D209" s="45">
        <v>0</v>
      </c>
      <c r="E209" s="51" t="e">
        <f t="shared" si="21"/>
        <v>#REF!</v>
      </c>
      <c r="F209" s="51">
        <f>'[1]POLITIA LOCALA'!E208+[1]ISU!E208+'[1]61 ALTE'!E208</f>
        <v>0</v>
      </c>
      <c r="G209" s="51">
        <f>'[1]POLITIA LOCALA'!F208+[1]ISU!F208+'[1]61 ALTE'!F208</f>
        <v>0</v>
      </c>
      <c r="H209" s="51">
        <f>'[1]POLITIA LOCALA'!G208+[1]ISU!G208+'[1]61 ALTE'!G208</f>
        <v>0</v>
      </c>
      <c r="I209" s="51">
        <f>'[1]POLITIA LOCALA'!H208+[1]ISU!H208+'[1]61 ALTE'!H208</f>
        <v>0</v>
      </c>
      <c r="J209" s="51">
        <f>'[1]POLITIA LOCALA'!I208+[1]ISU!I208+'[1]61 ALTE'!I208</f>
        <v>0</v>
      </c>
      <c r="K209" s="51">
        <f>'[1]POLITIA LOCALA'!J208+[1]ISU!J208+'[1]61 ALTE'!J208</f>
        <v>0</v>
      </c>
      <c r="L209" s="51">
        <f>'[1]POLITIA LOCALA'!K208+[1]ISU!K208+'[1]61 ALTE'!K208</f>
        <v>0</v>
      </c>
    </row>
    <row r="210" spans="1:12" s="74" customFormat="1" ht="18" hidden="1" customHeight="1">
      <c r="A210" s="112"/>
      <c r="B210" s="86" t="s">
        <v>390</v>
      </c>
      <c r="C210" s="38" t="s">
        <v>391</v>
      </c>
      <c r="D210" s="39">
        <v>0</v>
      </c>
      <c r="E210" s="51" t="e">
        <f t="shared" si="21"/>
        <v>#REF!</v>
      </c>
      <c r="F210" s="51">
        <f>'[1]POLITIA LOCALA'!E209+[1]ISU!E209+'[1]61 ALTE'!E209</f>
        <v>0</v>
      </c>
      <c r="G210" s="51">
        <f>'[1]POLITIA LOCALA'!F209+[1]ISU!F209+'[1]61 ALTE'!F209</f>
        <v>0</v>
      </c>
      <c r="H210" s="51">
        <f>'[1]POLITIA LOCALA'!G209+[1]ISU!G209+'[1]61 ALTE'!G209</f>
        <v>0</v>
      </c>
      <c r="I210" s="51">
        <f>'[1]POLITIA LOCALA'!H209+[1]ISU!H209+'[1]61 ALTE'!H209</f>
        <v>0</v>
      </c>
      <c r="J210" s="51">
        <f>'[1]POLITIA LOCALA'!I209+[1]ISU!I209+'[1]61 ALTE'!I209</f>
        <v>0</v>
      </c>
      <c r="K210" s="51">
        <f>'[1]POLITIA LOCALA'!J209+[1]ISU!J209+'[1]61 ALTE'!J209</f>
        <v>0</v>
      </c>
      <c r="L210" s="51">
        <f>'[1]POLITIA LOCALA'!K209+[1]ISU!K209+'[1]61 ALTE'!K209</f>
        <v>0</v>
      </c>
    </row>
    <row r="211" spans="1:12" s="74" customFormat="1" ht="18" hidden="1" customHeight="1">
      <c r="A211" s="112"/>
      <c r="B211" s="48"/>
      <c r="C211" s="38"/>
      <c r="D211" s="45">
        <v>0</v>
      </c>
      <c r="E211" s="51" t="e">
        <f t="shared" si="21"/>
        <v>#REF!</v>
      </c>
      <c r="F211" s="51">
        <f>'[1]POLITIA LOCALA'!E210+[1]ISU!E210+'[1]61 ALTE'!E210</f>
        <v>0</v>
      </c>
      <c r="G211" s="51">
        <f>'[1]POLITIA LOCALA'!F210+[1]ISU!F210+'[1]61 ALTE'!F210</f>
        <v>0</v>
      </c>
      <c r="H211" s="51">
        <f>'[1]POLITIA LOCALA'!G210+[1]ISU!G210+'[1]61 ALTE'!G210</f>
        <v>0</v>
      </c>
      <c r="I211" s="51">
        <f>'[1]POLITIA LOCALA'!H210+[1]ISU!H210+'[1]61 ALTE'!H210</f>
        <v>0</v>
      </c>
      <c r="J211" s="51">
        <f>'[1]POLITIA LOCALA'!I210+[1]ISU!I210+'[1]61 ALTE'!I210</f>
        <v>0</v>
      </c>
      <c r="K211" s="51">
        <f>'[1]POLITIA LOCALA'!J210+[1]ISU!J210+'[1]61 ALTE'!J210</f>
        <v>0</v>
      </c>
      <c r="L211" s="51">
        <f>'[1]POLITIA LOCALA'!K210+[1]ISU!K210+'[1]61 ALTE'!K210</f>
        <v>0</v>
      </c>
    </row>
    <row r="212" spans="1:12" s="74" customFormat="1" ht="30" hidden="1" customHeight="1">
      <c r="A212" s="160" t="s">
        <v>392</v>
      </c>
      <c r="B212" s="160"/>
      <c r="C212" s="113">
        <v>56</v>
      </c>
      <c r="D212" s="29">
        <v>0</v>
      </c>
      <c r="E212" s="69">
        <f>'[1]POLITIA LOCALA'!D211+[1]ISU!D211+'[1]61 ALTE'!D211</f>
        <v>0</v>
      </c>
      <c r="F212" s="69">
        <f>'[1]POLITIA LOCALA'!E211+[1]ISU!E211+'[1]61 ALTE'!E211</f>
        <v>0</v>
      </c>
      <c r="G212" s="69">
        <f>'[1]POLITIA LOCALA'!F211+[1]ISU!F211+'[1]61 ALTE'!F211</f>
        <v>0</v>
      </c>
      <c r="H212" s="69">
        <f>'[1]POLITIA LOCALA'!G211+[1]ISU!G211+'[1]61 ALTE'!G211</f>
        <v>0</v>
      </c>
      <c r="I212" s="69">
        <f>'[1]POLITIA LOCALA'!H211+[1]ISU!H211+'[1]61 ALTE'!H211</f>
        <v>0</v>
      </c>
      <c r="J212" s="69">
        <f>'[1]POLITIA LOCALA'!I211+[1]ISU!I211+'[1]61 ALTE'!I211</f>
        <v>0</v>
      </c>
      <c r="K212" s="69">
        <f>'[1]POLITIA LOCALA'!J211+[1]ISU!J211+'[1]61 ALTE'!J211</f>
        <v>0</v>
      </c>
      <c r="L212" s="69">
        <f>'[1]POLITIA LOCALA'!K211+[1]ISU!K211+'[1]61 ALTE'!K211</f>
        <v>0</v>
      </c>
    </row>
    <row r="213" spans="1:12" s="74" customFormat="1" ht="18" hidden="1" customHeight="1">
      <c r="A213" s="154" t="s">
        <v>393</v>
      </c>
      <c r="B213" s="154"/>
      <c r="C213" s="33" t="s">
        <v>394</v>
      </c>
      <c r="D213" s="34">
        <v>0</v>
      </c>
      <c r="E213" s="50">
        <f>'[1]POLITIA LOCALA'!D212+[1]ISU!D212+'[1]61 ALTE'!D212</f>
        <v>0</v>
      </c>
      <c r="F213" s="50">
        <f>'[1]POLITIA LOCALA'!E212+[1]ISU!E212+'[1]61 ALTE'!E212</f>
        <v>0</v>
      </c>
      <c r="G213" s="50">
        <f>'[1]POLITIA LOCALA'!F212+[1]ISU!F212+'[1]61 ALTE'!F212</f>
        <v>0</v>
      </c>
      <c r="H213" s="50">
        <f>'[1]POLITIA LOCALA'!G212+[1]ISU!G212+'[1]61 ALTE'!G212</f>
        <v>0</v>
      </c>
      <c r="I213" s="50">
        <f>'[1]POLITIA LOCALA'!H212+[1]ISU!H212+'[1]61 ALTE'!H212</f>
        <v>0</v>
      </c>
      <c r="J213" s="50">
        <f>'[1]POLITIA LOCALA'!I212+[1]ISU!I212+'[1]61 ALTE'!I212</f>
        <v>0</v>
      </c>
      <c r="K213" s="50">
        <f>'[1]POLITIA LOCALA'!J212+[1]ISU!J212+'[1]61 ALTE'!J212</f>
        <v>0</v>
      </c>
      <c r="L213" s="50">
        <f>'[1]POLITIA LOCALA'!K212+[1]ISU!K212+'[1]61 ALTE'!K212</f>
        <v>0</v>
      </c>
    </row>
    <row r="214" spans="1:12" s="74" customFormat="1" ht="18" hidden="1" customHeight="1">
      <c r="A214" s="89"/>
      <c r="B214" s="114" t="s">
        <v>395</v>
      </c>
      <c r="C214" s="115" t="s">
        <v>396</v>
      </c>
      <c r="D214" s="39">
        <v>0</v>
      </c>
      <c r="E214" s="51">
        <f>'[1]POLITIA LOCALA'!D213+[1]ISU!D213+'[1]61 ALTE'!D213</f>
        <v>0</v>
      </c>
      <c r="F214" s="51">
        <f>'[1]POLITIA LOCALA'!E213+[1]ISU!E213+'[1]61 ALTE'!E213</f>
        <v>0</v>
      </c>
      <c r="G214" s="51">
        <f>'[1]POLITIA LOCALA'!F213+[1]ISU!F213+'[1]61 ALTE'!F213</f>
        <v>0</v>
      </c>
      <c r="H214" s="51">
        <f>'[1]POLITIA LOCALA'!G213+[1]ISU!G213+'[1]61 ALTE'!G213</f>
        <v>0</v>
      </c>
      <c r="I214" s="51">
        <f>'[1]POLITIA LOCALA'!H213+[1]ISU!H213+'[1]61 ALTE'!H213</f>
        <v>0</v>
      </c>
      <c r="J214" s="51">
        <f>'[1]POLITIA LOCALA'!I213+[1]ISU!I213+'[1]61 ALTE'!I213</f>
        <v>0</v>
      </c>
      <c r="K214" s="51">
        <f>'[1]POLITIA LOCALA'!J213+[1]ISU!J213+'[1]61 ALTE'!J213</f>
        <v>0</v>
      </c>
      <c r="L214" s="51">
        <f>'[1]POLITIA LOCALA'!K213+[1]ISU!K213+'[1]61 ALTE'!K213</f>
        <v>0</v>
      </c>
    </row>
    <row r="215" spans="1:12" s="74" customFormat="1" ht="18" hidden="1" customHeight="1">
      <c r="A215" s="89"/>
      <c r="B215" s="114" t="s">
        <v>397</v>
      </c>
      <c r="C215" s="115" t="s">
        <v>398</v>
      </c>
      <c r="D215" s="45">
        <v>0</v>
      </c>
      <c r="E215" s="51">
        <f>'[1]POLITIA LOCALA'!D214+[1]ISU!D214+'[1]61 ALTE'!D214</f>
        <v>0</v>
      </c>
      <c r="F215" s="51">
        <f>'[1]POLITIA LOCALA'!E214+[1]ISU!E214+'[1]61 ALTE'!E214</f>
        <v>0</v>
      </c>
      <c r="G215" s="51">
        <f>'[1]POLITIA LOCALA'!F214+[1]ISU!F214+'[1]61 ALTE'!F214</f>
        <v>0</v>
      </c>
      <c r="H215" s="51">
        <f>'[1]POLITIA LOCALA'!G214+[1]ISU!G214+'[1]61 ALTE'!G214</f>
        <v>0</v>
      </c>
      <c r="I215" s="51">
        <f>'[1]POLITIA LOCALA'!H214+[1]ISU!H214+'[1]61 ALTE'!H214</f>
        <v>0</v>
      </c>
      <c r="J215" s="51">
        <f>'[1]POLITIA LOCALA'!I214+[1]ISU!I214+'[1]61 ALTE'!I214</f>
        <v>0</v>
      </c>
      <c r="K215" s="51">
        <f>'[1]POLITIA LOCALA'!J214+[1]ISU!J214+'[1]61 ALTE'!J214</f>
        <v>0</v>
      </c>
      <c r="L215" s="51">
        <f>'[1]POLITIA LOCALA'!K214+[1]ISU!K214+'[1]61 ALTE'!K214</f>
        <v>0</v>
      </c>
    </row>
    <row r="216" spans="1:12" s="74" customFormat="1" ht="18" hidden="1" customHeight="1">
      <c r="A216" s="89"/>
      <c r="B216" s="114" t="s">
        <v>399</v>
      </c>
      <c r="C216" s="115" t="s">
        <v>400</v>
      </c>
      <c r="D216" s="39">
        <v>0</v>
      </c>
      <c r="E216" s="51">
        <f>'[1]POLITIA LOCALA'!D215+[1]ISU!D215+'[1]61 ALTE'!D215</f>
        <v>0</v>
      </c>
      <c r="F216" s="51">
        <f>'[1]POLITIA LOCALA'!E215+[1]ISU!E215+'[1]61 ALTE'!E215</f>
        <v>0</v>
      </c>
      <c r="G216" s="51">
        <f>'[1]POLITIA LOCALA'!F215+[1]ISU!F215+'[1]61 ALTE'!F215</f>
        <v>0</v>
      </c>
      <c r="H216" s="51">
        <f>'[1]POLITIA LOCALA'!G215+[1]ISU!G215+'[1]61 ALTE'!G215</f>
        <v>0</v>
      </c>
      <c r="I216" s="51">
        <f>'[1]POLITIA LOCALA'!H215+[1]ISU!H215+'[1]61 ALTE'!H215</f>
        <v>0</v>
      </c>
      <c r="J216" s="51">
        <f>'[1]POLITIA LOCALA'!I215+[1]ISU!I215+'[1]61 ALTE'!I215</f>
        <v>0</v>
      </c>
      <c r="K216" s="51">
        <f>'[1]POLITIA LOCALA'!J215+[1]ISU!J215+'[1]61 ALTE'!J215</f>
        <v>0</v>
      </c>
      <c r="L216" s="51">
        <f>'[1]POLITIA LOCALA'!K215+[1]ISU!K215+'[1]61 ALTE'!K215</f>
        <v>0</v>
      </c>
    </row>
    <row r="217" spans="1:12" s="74" customFormat="1" ht="18" hidden="1" customHeight="1">
      <c r="A217" s="149" t="s">
        <v>401</v>
      </c>
      <c r="B217" s="149"/>
      <c r="C217" s="116" t="s">
        <v>402</v>
      </c>
      <c r="D217" s="45">
        <v>0</v>
      </c>
      <c r="E217" s="50" t="e">
        <f t="shared" si="21"/>
        <v>#REF!</v>
      </c>
      <c r="F217" s="50">
        <f>'[1]POLITIA LOCALA'!E216+[1]ISU!E216+'[1]61 ALTE'!E216</f>
        <v>0</v>
      </c>
      <c r="G217" s="50">
        <f>'[1]POLITIA LOCALA'!F216+[1]ISU!F216+'[1]61 ALTE'!F216</f>
        <v>0</v>
      </c>
      <c r="H217" s="50">
        <f>'[1]POLITIA LOCALA'!G216+[1]ISU!G216+'[1]61 ALTE'!G216</f>
        <v>0</v>
      </c>
      <c r="I217" s="50">
        <f>'[1]POLITIA LOCALA'!H216+[1]ISU!H216+'[1]61 ALTE'!H216</f>
        <v>0</v>
      </c>
      <c r="J217" s="50">
        <f>'[1]POLITIA LOCALA'!I216+[1]ISU!I216+'[1]61 ALTE'!I216</f>
        <v>0</v>
      </c>
      <c r="K217" s="50">
        <f>'[1]POLITIA LOCALA'!J216+[1]ISU!J216+'[1]61 ALTE'!J216</f>
        <v>0</v>
      </c>
      <c r="L217" s="50">
        <f>'[1]POLITIA LOCALA'!K216+[1]ISU!K216+'[1]61 ALTE'!K216</f>
        <v>0</v>
      </c>
    </row>
    <row r="218" spans="1:12" s="74" customFormat="1" ht="18" hidden="1" customHeight="1">
      <c r="A218" s="89"/>
      <c r="B218" s="114" t="s">
        <v>395</v>
      </c>
      <c r="C218" s="115" t="s">
        <v>403</v>
      </c>
      <c r="D218" s="39">
        <v>0</v>
      </c>
      <c r="E218" s="51" t="e">
        <f t="shared" si="21"/>
        <v>#REF!</v>
      </c>
      <c r="F218" s="51">
        <f>'[1]POLITIA LOCALA'!E217+[1]ISU!E217+'[1]61 ALTE'!E217</f>
        <v>0</v>
      </c>
      <c r="G218" s="51">
        <f>'[1]POLITIA LOCALA'!F217+[1]ISU!F217+'[1]61 ALTE'!F217</f>
        <v>0</v>
      </c>
      <c r="H218" s="51">
        <f>'[1]POLITIA LOCALA'!G217+[1]ISU!G217+'[1]61 ALTE'!G217</f>
        <v>0</v>
      </c>
      <c r="I218" s="51">
        <f>'[1]POLITIA LOCALA'!H217+[1]ISU!H217+'[1]61 ALTE'!H217</f>
        <v>0</v>
      </c>
      <c r="J218" s="51">
        <f>'[1]POLITIA LOCALA'!I217+[1]ISU!I217+'[1]61 ALTE'!I217</f>
        <v>0</v>
      </c>
      <c r="K218" s="51">
        <f>'[1]POLITIA LOCALA'!J217+[1]ISU!J217+'[1]61 ALTE'!J217</f>
        <v>0</v>
      </c>
      <c r="L218" s="51">
        <f>'[1]POLITIA LOCALA'!K217+[1]ISU!K217+'[1]61 ALTE'!K217</f>
        <v>0</v>
      </c>
    </row>
    <row r="219" spans="1:12" s="74" customFormat="1" ht="18" hidden="1" customHeight="1">
      <c r="A219" s="89"/>
      <c r="B219" s="114" t="s">
        <v>397</v>
      </c>
      <c r="C219" s="115" t="s">
        <v>404</v>
      </c>
      <c r="D219" s="45">
        <v>0</v>
      </c>
      <c r="E219" s="51" t="e">
        <f t="shared" si="21"/>
        <v>#REF!</v>
      </c>
      <c r="F219" s="51">
        <f>'[1]POLITIA LOCALA'!E218+[1]ISU!E218+'[1]61 ALTE'!E218</f>
        <v>0</v>
      </c>
      <c r="G219" s="51">
        <f>'[1]POLITIA LOCALA'!F218+[1]ISU!F218+'[1]61 ALTE'!F218</f>
        <v>0</v>
      </c>
      <c r="H219" s="51">
        <f>'[1]POLITIA LOCALA'!G218+[1]ISU!G218+'[1]61 ALTE'!G218</f>
        <v>0</v>
      </c>
      <c r="I219" s="51">
        <f>'[1]POLITIA LOCALA'!H218+[1]ISU!H218+'[1]61 ALTE'!H218</f>
        <v>0</v>
      </c>
      <c r="J219" s="51">
        <f>'[1]POLITIA LOCALA'!I218+[1]ISU!I218+'[1]61 ALTE'!I218</f>
        <v>0</v>
      </c>
      <c r="K219" s="51">
        <f>'[1]POLITIA LOCALA'!J218+[1]ISU!J218+'[1]61 ALTE'!J218</f>
        <v>0</v>
      </c>
      <c r="L219" s="51">
        <f>'[1]POLITIA LOCALA'!K218+[1]ISU!K218+'[1]61 ALTE'!K218</f>
        <v>0</v>
      </c>
    </row>
    <row r="220" spans="1:12" s="74" customFormat="1" ht="18" hidden="1" customHeight="1">
      <c r="A220" s="89"/>
      <c r="B220" s="114" t="s">
        <v>399</v>
      </c>
      <c r="C220" s="115" t="s">
        <v>405</v>
      </c>
      <c r="D220" s="39">
        <v>0</v>
      </c>
      <c r="E220" s="51" t="e">
        <f t="shared" si="21"/>
        <v>#REF!</v>
      </c>
      <c r="F220" s="51">
        <f t="shared" ref="F220:L220" si="24">F221+F222</f>
        <v>0</v>
      </c>
      <c r="G220" s="51">
        <f t="shared" si="24"/>
        <v>0</v>
      </c>
      <c r="H220" s="51">
        <f t="shared" si="24"/>
        <v>0</v>
      </c>
      <c r="I220" s="51">
        <f t="shared" si="24"/>
        <v>0</v>
      </c>
      <c r="J220" s="51">
        <f t="shared" si="24"/>
        <v>0</v>
      </c>
      <c r="K220" s="51">
        <f t="shared" si="24"/>
        <v>0</v>
      </c>
      <c r="L220" s="51">
        <f t="shared" si="24"/>
        <v>0</v>
      </c>
    </row>
    <row r="221" spans="1:12" s="74" customFormat="1" ht="18" hidden="1" customHeight="1">
      <c r="A221" s="149" t="s">
        <v>406</v>
      </c>
      <c r="B221" s="149"/>
      <c r="C221" s="116" t="s">
        <v>407</v>
      </c>
      <c r="D221" s="45">
        <v>0</v>
      </c>
      <c r="E221" s="50" t="e">
        <f t="shared" si="21"/>
        <v>#REF!</v>
      </c>
      <c r="F221" s="50">
        <f>'[1]POLITIA LOCALA'!E220+[1]ISU!E220+'[1]61 ALTE'!E220</f>
        <v>0</v>
      </c>
      <c r="G221" s="50">
        <f>'[1]POLITIA LOCALA'!F220+[1]ISU!F220+'[1]61 ALTE'!F220</f>
        <v>0</v>
      </c>
      <c r="H221" s="50">
        <f>'[1]POLITIA LOCALA'!G220+[1]ISU!G220+'[1]61 ALTE'!G220</f>
        <v>0</v>
      </c>
      <c r="I221" s="50">
        <f>'[1]POLITIA LOCALA'!H220+[1]ISU!H220+'[1]61 ALTE'!H220</f>
        <v>0</v>
      </c>
      <c r="J221" s="50">
        <f>'[1]POLITIA LOCALA'!I220+[1]ISU!I220+'[1]61 ALTE'!I220</f>
        <v>0</v>
      </c>
      <c r="K221" s="50">
        <f>'[1]POLITIA LOCALA'!J220+[1]ISU!J220+'[1]61 ALTE'!J220</f>
        <v>0</v>
      </c>
      <c r="L221" s="50">
        <f>'[1]POLITIA LOCALA'!K220+[1]ISU!K220+'[1]61 ALTE'!K220</f>
        <v>0</v>
      </c>
    </row>
    <row r="222" spans="1:12" s="74" customFormat="1" ht="18" hidden="1" customHeight="1">
      <c r="A222" s="89"/>
      <c r="B222" s="114" t="s">
        <v>395</v>
      </c>
      <c r="C222" s="115" t="s">
        <v>408</v>
      </c>
      <c r="D222" s="39">
        <v>0</v>
      </c>
      <c r="E222" s="51" t="e">
        <f t="shared" si="21"/>
        <v>#REF!</v>
      </c>
      <c r="F222" s="51">
        <f>'[1]POLITIA LOCALA'!E221+[1]ISU!E221+'[1]61 ALTE'!E221</f>
        <v>0</v>
      </c>
      <c r="G222" s="51">
        <f>'[1]POLITIA LOCALA'!F221+[1]ISU!F221+'[1]61 ALTE'!F221</f>
        <v>0</v>
      </c>
      <c r="H222" s="51">
        <f>'[1]POLITIA LOCALA'!G221+[1]ISU!G221+'[1]61 ALTE'!G221</f>
        <v>0</v>
      </c>
      <c r="I222" s="51">
        <f>'[1]POLITIA LOCALA'!H221+[1]ISU!H221+'[1]61 ALTE'!H221</f>
        <v>0</v>
      </c>
      <c r="J222" s="51">
        <f>'[1]POLITIA LOCALA'!I221+[1]ISU!I221+'[1]61 ALTE'!I221</f>
        <v>0</v>
      </c>
      <c r="K222" s="51">
        <f>'[1]POLITIA LOCALA'!J221+[1]ISU!J221+'[1]61 ALTE'!J221</f>
        <v>0</v>
      </c>
      <c r="L222" s="51">
        <f>'[1]POLITIA LOCALA'!K221+[1]ISU!K221+'[1]61 ALTE'!K221</f>
        <v>0</v>
      </c>
    </row>
    <row r="223" spans="1:12" s="74" customFormat="1" ht="18" hidden="1" customHeight="1">
      <c r="A223" s="89"/>
      <c r="B223" s="114" t="s">
        <v>397</v>
      </c>
      <c r="C223" s="115" t="s">
        <v>409</v>
      </c>
      <c r="D223" s="45">
        <v>0</v>
      </c>
      <c r="E223" s="51" t="e">
        <f t="shared" si="21"/>
        <v>#REF!</v>
      </c>
      <c r="F223" s="51">
        <f>'[1]POLITIA LOCALA'!E222+[1]ISU!E222+'[1]61 ALTE'!E222</f>
        <v>0</v>
      </c>
      <c r="G223" s="51">
        <f>'[1]POLITIA LOCALA'!F222+[1]ISU!F222+'[1]61 ALTE'!F222</f>
        <v>0</v>
      </c>
      <c r="H223" s="51">
        <f>'[1]POLITIA LOCALA'!G222+[1]ISU!G222+'[1]61 ALTE'!G222</f>
        <v>0</v>
      </c>
      <c r="I223" s="51">
        <f>'[1]POLITIA LOCALA'!H222+[1]ISU!H222+'[1]61 ALTE'!H222</f>
        <v>0</v>
      </c>
      <c r="J223" s="51">
        <f>'[1]POLITIA LOCALA'!I222+[1]ISU!I222+'[1]61 ALTE'!I222</f>
        <v>0</v>
      </c>
      <c r="K223" s="51">
        <f>'[1]POLITIA LOCALA'!J222+[1]ISU!J222+'[1]61 ALTE'!J222</f>
        <v>0</v>
      </c>
      <c r="L223" s="51">
        <f>'[1]POLITIA LOCALA'!K222+[1]ISU!K222+'[1]61 ALTE'!K222</f>
        <v>0</v>
      </c>
    </row>
    <row r="224" spans="1:12" s="74" customFormat="1" ht="18" hidden="1" customHeight="1">
      <c r="A224" s="89"/>
      <c r="B224" s="114" t="s">
        <v>399</v>
      </c>
      <c r="C224" s="115" t="s">
        <v>410</v>
      </c>
      <c r="D224" s="39">
        <v>0</v>
      </c>
      <c r="E224" s="51" t="e">
        <f t="shared" si="21"/>
        <v>#REF!</v>
      </c>
      <c r="F224" s="51">
        <f>'[1]POLITIA LOCALA'!E223+[1]ISU!E223+'[1]61 ALTE'!E223</f>
        <v>0</v>
      </c>
      <c r="G224" s="51">
        <f>'[1]POLITIA LOCALA'!F223+[1]ISU!F223+'[1]61 ALTE'!F223</f>
        <v>0</v>
      </c>
      <c r="H224" s="51">
        <f>'[1]POLITIA LOCALA'!G223+[1]ISU!G223+'[1]61 ALTE'!G223</f>
        <v>0</v>
      </c>
      <c r="I224" s="51">
        <f>'[1]POLITIA LOCALA'!H223+[1]ISU!H223+'[1]61 ALTE'!H223</f>
        <v>0</v>
      </c>
      <c r="J224" s="51">
        <f>'[1]POLITIA LOCALA'!I223+[1]ISU!I223+'[1]61 ALTE'!I223</f>
        <v>0</v>
      </c>
      <c r="K224" s="51">
        <f>'[1]POLITIA LOCALA'!J223+[1]ISU!J223+'[1]61 ALTE'!J223</f>
        <v>0</v>
      </c>
      <c r="L224" s="51">
        <f>'[1]POLITIA LOCALA'!K223+[1]ISU!K223+'[1]61 ALTE'!K223</f>
        <v>0</v>
      </c>
    </row>
    <row r="225" spans="1:12" s="74" customFormat="1" ht="18" hidden="1" customHeight="1">
      <c r="A225" s="149" t="s">
        <v>411</v>
      </c>
      <c r="B225" s="149"/>
      <c r="C225" s="116" t="s">
        <v>412</v>
      </c>
      <c r="D225" s="45">
        <v>0</v>
      </c>
      <c r="E225" s="50" t="e">
        <f t="shared" si="21"/>
        <v>#REF!</v>
      </c>
      <c r="F225" s="50">
        <f>'[1]POLITIA LOCALA'!E224+[1]ISU!E224+'[1]61 ALTE'!E224</f>
        <v>0</v>
      </c>
      <c r="G225" s="50">
        <f>'[1]POLITIA LOCALA'!F224+[1]ISU!F224+'[1]61 ALTE'!F224</f>
        <v>0</v>
      </c>
      <c r="H225" s="50">
        <f>'[1]POLITIA LOCALA'!G224+[1]ISU!G224+'[1]61 ALTE'!G224</f>
        <v>0</v>
      </c>
      <c r="I225" s="50">
        <f>'[1]POLITIA LOCALA'!H224+[1]ISU!H224+'[1]61 ALTE'!H224</f>
        <v>0</v>
      </c>
      <c r="J225" s="50">
        <f>'[1]POLITIA LOCALA'!I224+[1]ISU!I224+'[1]61 ALTE'!I224</f>
        <v>0</v>
      </c>
      <c r="K225" s="50">
        <f>'[1]POLITIA LOCALA'!J224+[1]ISU!J224+'[1]61 ALTE'!J224</f>
        <v>0</v>
      </c>
      <c r="L225" s="50">
        <f>'[1]POLITIA LOCALA'!K224+[1]ISU!K224+'[1]61 ALTE'!K224</f>
        <v>0</v>
      </c>
    </row>
    <row r="226" spans="1:12" s="74" customFormat="1" ht="18" hidden="1" customHeight="1">
      <c r="A226" s="89"/>
      <c r="B226" s="114" t="s">
        <v>395</v>
      </c>
      <c r="C226" s="115" t="s">
        <v>413</v>
      </c>
      <c r="D226" s="39">
        <v>0</v>
      </c>
      <c r="E226" s="51" t="e">
        <f t="shared" si="21"/>
        <v>#REF!</v>
      </c>
      <c r="F226" s="51">
        <f>'[1]POLITIA LOCALA'!E225+[1]ISU!E225+'[1]61 ALTE'!E225</f>
        <v>0</v>
      </c>
      <c r="G226" s="51">
        <f>'[1]POLITIA LOCALA'!F225+[1]ISU!F225+'[1]61 ALTE'!F225</f>
        <v>0</v>
      </c>
      <c r="H226" s="51">
        <f>'[1]POLITIA LOCALA'!G225+[1]ISU!G225+'[1]61 ALTE'!G225</f>
        <v>0</v>
      </c>
      <c r="I226" s="51">
        <f>'[1]POLITIA LOCALA'!H225+[1]ISU!H225+'[1]61 ALTE'!H225</f>
        <v>0</v>
      </c>
      <c r="J226" s="51">
        <f>'[1]POLITIA LOCALA'!I225+[1]ISU!I225+'[1]61 ALTE'!I225</f>
        <v>0</v>
      </c>
      <c r="K226" s="51">
        <f>'[1]POLITIA LOCALA'!J225+[1]ISU!J225+'[1]61 ALTE'!J225</f>
        <v>0</v>
      </c>
      <c r="L226" s="51">
        <f>'[1]POLITIA LOCALA'!K225+[1]ISU!K225+'[1]61 ALTE'!K225</f>
        <v>0</v>
      </c>
    </row>
    <row r="227" spans="1:12" s="74" customFormat="1" ht="18" hidden="1" customHeight="1">
      <c r="A227" s="89"/>
      <c r="B227" s="114" t="s">
        <v>397</v>
      </c>
      <c r="C227" s="115" t="s">
        <v>414</v>
      </c>
      <c r="D227" s="45">
        <v>0</v>
      </c>
      <c r="E227" s="51" t="e">
        <f t="shared" si="21"/>
        <v>#REF!</v>
      </c>
      <c r="F227" s="51">
        <f>'[1]POLITIA LOCALA'!E226+[1]ISU!E226+'[1]61 ALTE'!E226</f>
        <v>0</v>
      </c>
      <c r="G227" s="51">
        <f>'[1]POLITIA LOCALA'!F226+[1]ISU!F226+'[1]61 ALTE'!F226</f>
        <v>0</v>
      </c>
      <c r="H227" s="51">
        <f>'[1]POLITIA LOCALA'!G226+[1]ISU!G226+'[1]61 ALTE'!G226</f>
        <v>0</v>
      </c>
      <c r="I227" s="51">
        <f>'[1]POLITIA LOCALA'!H226+[1]ISU!H226+'[1]61 ALTE'!H226</f>
        <v>0</v>
      </c>
      <c r="J227" s="51">
        <f>'[1]POLITIA LOCALA'!I226+[1]ISU!I226+'[1]61 ALTE'!I226</f>
        <v>0</v>
      </c>
      <c r="K227" s="51">
        <f>'[1]POLITIA LOCALA'!J226+[1]ISU!J226+'[1]61 ALTE'!J226</f>
        <v>0</v>
      </c>
      <c r="L227" s="51">
        <f>'[1]POLITIA LOCALA'!K226+[1]ISU!K226+'[1]61 ALTE'!K226</f>
        <v>0</v>
      </c>
    </row>
    <row r="228" spans="1:12" s="74" customFormat="1" ht="18" hidden="1" customHeight="1">
      <c r="A228" s="89"/>
      <c r="B228" s="114" t="s">
        <v>399</v>
      </c>
      <c r="C228" s="115" t="s">
        <v>415</v>
      </c>
      <c r="D228" s="39">
        <v>0</v>
      </c>
      <c r="E228" s="51" t="e">
        <f t="shared" si="21"/>
        <v>#REF!</v>
      </c>
      <c r="F228" s="51">
        <f>'[1]POLITIA LOCALA'!E227+[1]ISU!E227+'[1]61 ALTE'!E227</f>
        <v>0</v>
      </c>
      <c r="G228" s="51">
        <f>'[1]POLITIA LOCALA'!F227+[1]ISU!F227+'[1]61 ALTE'!F227</f>
        <v>0</v>
      </c>
      <c r="H228" s="51">
        <f>'[1]POLITIA LOCALA'!G227+[1]ISU!G227+'[1]61 ALTE'!G227</f>
        <v>0</v>
      </c>
      <c r="I228" s="51">
        <f>'[1]POLITIA LOCALA'!H227+[1]ISU!H227+'[1]61 ALTE'!H227</f>
        <v>0</v>
      </c>
      <c r="J228" s="51">
        <f>'[1]POLITIA LOCALA'!I227+[1]ISU!I227+'[1]61 ALTE'!I227</f>
        <v>0</v>
      </c>
      <c r="K228" s="51">
        <f>'[1]POLITIA LOCALA'!J227+[1]ISU!J227+'[1]61 ALTE'!J227</f>
        <v>0</v>
      </c>
      <c r="L228" s="51">
        <f>'[1]POLITIA LOCALA'!K227+[1]ISU!K227+'[1]61 ALTE'!K227</f>
        <v>0</v>
      </c>
    </row>
    <row r="229" spans="1:12" s="74" customFormat="1" ht="18" hidden="1" customHeight="1">
      <c r="A229" s="149" t="s">
        <v>416</v>
      </c>
      <c r="B229" s="149"/>
      <c r="C229" s="116" t="s">
        <v>417</v>
      </c>
      <c r="D229" s="45">
        <v>0</v>
      </c>
      <c r="E229" s="50" t="e">
        <f t="shared" si="21"/>
        <v>#REF!</v>
      </c>
      <c r="F229" s="50">
        <f>'[1]POLITIA LOCALA'!E228+[1]ISU!E228+'[1]61 ALTE'!E228</f>
        <v>0</v>
      </c>
      <c r="G229" s="50">
        <f>'[1]POLITIA LOCALA'!F228+[1]ISU!F228+'[1]61 ALTE'!F228</f>
        <v>0</v>
      </c>
      <c r="H229" s="50">
        <f>'[1]POLITIA LOCALA'!G228+[1]ISU!G228+'[1]61 ALTE'!G228</f>
        <v>0</v>
      </c>
      <c r="I229" s="50">
        <f>'[1]POLITIA LOCALA'!H228+[1]ISU!H228+'[1]61 ALTE'!H228</f>
        <v>0</v>
      </c>
      <c r="J229" s="50">
        <f>'[1]POLITIA LOCALA'!I228+[1]ISU!I228+'[1]61 ALTE'!I228</f>
        <v>0</v>
      </c>
      <c r="K229" s="50">
        <f>'[1]POLITIA LOCALA'!J228+[1]ISU!J228+'[1]61 ALTE'!J228</f>
        <v>0</v>
      </c>
      <c r="L229" s="50">
        <f>'[1]POLITIA LOCALA'!K228+[1]ISU!K228+'[1]61 ALTE'!K228</f>
        <v>0</v>
      </c>
    </row>
    <row r="230" spans="1:12" s="74" customFormat="1" ht="18" hidden="1" customHeight="1">
      <c r="A230" s="89"/>
      <c r="B230" s="114" t="s">
        <v>395</v>
      </c>
      <c r="C230" s="115" t="s">
        <v>418</v>
      </c>
      <c r="D230" s="39">
        <v>0</v>
      </c>
      <c r="E230" s="51" t="e">
        <f t="shared" si="21"/>
        <v>#REF!</v>
      </c>
      <c r="F230" s="51">
        <f>'[1]POLITIA LOCALA'!E229+[1]ISU!E229+'[1]61 ALTE'!E229</f>
        <v>0</v>
      </c>
      <c r="G230" s="51">
        <f>'[1]POLITIA LOCALA'!F229+[1]ISU!F229+'[1]61 ALTE'!F229</f>
        <v>0</v>
      </c>
      <c r="H230" s="51">
        <f>'[1]POLITIA LOCALA'!G229+[1]ISU!G229+'[1]61 ALTE'!G229</f>
        <v>0</v>
      </c>
      <c r="I230" s="51">
        <f>'[1]POLITIA LOCALA'!H229+[1]ISU!H229+'[1]61 ALTE'!H229</f>
        <v>0</v>
      </c>
      <c r="J230" s="51">
        <f>'[1]POLITIA LOCALA'!I229+[1]ISU!I229+'[1]61 ALTE'!I229</f>
        <v>0</v>
      </c>
      <c r="K230" s="51">
        <f>'[1]POLITIA LOCALA'!J229+[1]ISU!J229+'[1]61 ALTE'!J229</f>
        <v>0</v>
      </c>
      <c r="L230" s="51">
        <f>'[1]POLITIA LOCALA'!K229+[1]ISU!K229+'[1]61 ALTE'!K229</f>
        <v>0</v>
      </c>
    </row>
    <row r="231" spans="1:12" s="74" customFormat="1" ht="18" hidden="1" customHeight="1">
      <c r="A231" s="89"/>
      <c r="B231" s="114" t="s">
        <v>397</v>
      </c>
      <c r="C231" s="115" t="s">
        <v>419</v>
      </c>
      <c r="D231" s="45">
        <v>0</v>
      </c>
      <c r="E231" s="51" t="e">
        <f t="shared" si="21"/>
        <v>#REF!</v>
      </c>
      <c r="F231" s="51">
        <f>'[1]POLITIA LOCALA'!E230+[1]ISU!E230+'[1]61 ALTE'!E230</f>
        <v>0</v>
      </c>
      <c r="G231" s="51">
        <f>'[1]POLITIA LOCALA'!F230+[1]ISU!F230+'[1]61 ALTE'!F230</f>
        <v>0</v>
      </c>
      <c r="H231" s="51">
        <f>'[1]POLITIA LOCALA'!G230+[1]ISU!G230+'[1]61 ALTE'!G230</f>
        <v>0</v>
      </c>
      <c r="I231" s="51">
        <f>'[1]POLITIA LOCALA'!H230+[1]ISU!H230+'[1]61 ALTE'!H230</f>
        <v>0</v>
      </c>
      <c r="J231" s="51">
        <f>'[1]POLITIA LOCALA'!I230+[1]ISU!I230+'[1]61 ALTE'!I230</f>
        <v>0</v>
      </c>
      <c r="K231" s="51">
        <f>'[1]POLITIA LOCALA'!J230+[1]ISU!J230+'[1]61 ALTE'!J230</f>
        <v>0</v>
      </c>
      <c r="L231" s="51">
        <f>'[1]POLITIA LOCALA'!K230+[1]ISU!K230+'[1]61 ALTE'!K230</f>
        <v>0</v>
      </c>
    </row>
    <row r="232" spans="1:12" s="74" customFormat="1" ht="18" hidden="1" customHeight="1">
      <c r="A232" s="89"/>
      <c r="B232" s="114" t="s">
        <v>399</v>
      </c>
      <c r="C232" s="115" t="s">
        <v>420</v>
      </c>
      <c r="D232" s="39">
        <v>0</v>
      </c>
      <c r="E232" s="51" t="e">
        <f t="shared" si="21"/>
        <v>#REF!</v>
      </c>
      <c r="F232" s="51">
        <f t="shared" ref="F232:L232" si="25">F233+F234</f>
        <v>0</v>
      </c>
      <c r="G232" s="51">
        <f t="shared" si="25"/>
        <v>0</v>
      </c>
      <c r="H232" s="51">
        <f t="shared" si="25"/>
        <v>0</v>
      </c>
      <c r="I232" s="51">
        <f t="shared" si="25"/>
        <v>0</v>
      </c>
      <c r="J232" s="51">
        <f t="shared" si="25"/>
        <v>0</v>
      </c>
      <c r="K232" s="51">
        <f t="shared" si="25"/>
        <v>0</v>
      </c>
      <c r="L232" s="51">
        <f t="shared" si="25"/>
        <v>0</v>
      </c>
    </row>
    <row r="233" spans="1:12" s="74" customFormat="1" ht="18" hidden="1" customHeight="1">
      <c r="A233" s="149" t="s">
        <v>421</v>
      </c>
      <c r="B233" s="149"/>
      <c r="C233" s="116" t="s">
        <v>422</v>
      </c>
      <c r="D233" s="45">
        <v>0</v>
      </c>
      <c r="E233" s="50" t="e">
        <f t="shared" si="21"/>
        <v>#REF!</v>
      </c>
      <c r="F233" s="50">
        <f>'[1]POLITIA LOCALA'!E232+[1]ISU!E232+'[1]61 ALTE'!E232</f>
        <v>0</v>
      </c>
      <c r="G233" s="50">
        <f>'[1]POLITIA LOCALA'!F232+[1]ISU!F232+'[1]61 ALTE'!F232</f>
        <v>0</v>
      </c>
      <c r="H233" s="50">
        <f>'[1]POLITIA LOCALA'!G232+[1]ISU!G232+'[1]61 ALTE'!G232</f>
        <v>0</v>
      </c>
      <c r="I233" s="50">
        <f>'[1]POLITIA LOCALA'!H232+[1]ISU!H232+'[1]61 ALTE'!H232</f>
        <v>0</v>
      </c>
      <c r="J233" s="50">
        <f>'[1]POLITIA LOCALA'!I232+[1]ISU!I232+'[1]61 ALTE'!I232</f>
        <v>0</v>
      </c>
      <c r="K233" s="50">
        <f>'[1]POLITIA LOCALA'!J232+[1]ISU!J232+'[1]61 ALTE'!J232</f>
        <v>0</v>
      </c>
      <c r="L233" s="50">
        <f>'[1]POLITIA LOCALA'!K232+[1]ISU!K232+'[1]61 ALTE'!K232</f>
        <v>0</v>
      </c>
    </row>
    <row r="234" spans="1:12" s="74" customFormat="1" ht="18" hidden="1" customHeight="1">
      <c r="A234" s="89"/>
      <c r="B234" s="114" t="s">
        <v>395</v>
      </c>
      <c r="C234" s="115" t="s">
        <v>423</v>
      </c>
      <c r="D234" s="39">
        <v>0</v>
      </c>
      <c r="E234" s="51" t="e">
        <f t="shared" si="21"/>
        <v>#REF!</v>
      </c>
      <c r="F234" s="51">
        <f>'[1]POLITIA LOCALA'!E233+[1]ISU!E233+'[1]61 ALTE'!E233</f>
        <v>0</v>
      </c>
      <c r="G234" s="51">
        <f>'[1]POLITIA LOCALA'!F233+[1]ISU!F233+'[1]61 ALTE'!F233</f>
        <v>0</v>
      </c>
      <c r="H234" s="51">
        <f>'[1]POLITIA LOCALA'!G233+[1]ISU!G233+'[1]61 ALTE'!G233</f>
        <v>0</v>
      </c>
      <c r="I234" s="51">
        <f>'[1]POLITIA LOCALA'!H233+[1]ISU!H233+'[1]61 ALTE'!H233</f>
        <v>0</v>
      </c>
      <c r="J234" s="51">
        <f>'[1]POLITIA LOCALA'!I233+[1]ISU!I233+'[1]61 ALTE'!I233</f>
        <v>0</v>
      </c>
      <c r="K234" s="51">
        <f>'[1]POLITIA LOCALA'!J233+[1]ISU!J233+'[1]61 ALTE'!J233</f>
        <v>0</v>
      </c>
      <c r="L234" s="51">
        <f>'[1]POLITIA LOCALA'!K233+[1]ISU!K233+'[1]61 ALTE'!K233</f>
        <v>0</v>
      </c>
    </row>
    <row r="235" spans="1:12" s="74" customFormat="1" ht="18" hidden="1" customHeight="1">
      <c r="A235" s="89"/>
      <c r="B235" s="114" t="s">
        <v>397</v>
      </c>
      <c r="C235" s="115" t="s">
        <v>424</v>
      </c>
      <c r="D235" s="45">
        <v>0</v>
      </c>
      <c r="E235" s="51" t="e">
        <f t="shared" si="21"/>
        <v>#REF!</v>
      </c>
      <c r="F235" s="51">
        <f>'[1]POLITIA LOCALA'!E234+[1]ISU!E234+'[1]61 ALTE'!E234</f>
        <v>0</v>
      </c>
      <c r="G235" s="51">
        <f>'[1]POLITIA LOCALA'!F234+[1]ISU!F234+'[1]61 ALTE'!F234</f>
        <v>0</v>
      </c>
      <c r="H235" s="51">
        <f>'[1]POLITIA LOCALA'!G234+[1]ISU!G234+'[1]61 ALTE'!G234</f>
        <v>0</v>
      </c>
      <c r="I235" s="51">
        <f>'[1]POLITIA LOCALA'!H234+[1]ISU!H234+'[1]61 ALTE'!H234</f>
        <v>0</v>
      </c>
      <c r="J235" s="51">
        <f>'[1]POLITIA LOCALA'!I234+[1]ISU!I234+'[1]61 ALTE'!I234</f>
        <v>0</v>
      </c>
      <c r="K235" s="51">
        <f>'[1]POLITIA LOCALA'!J234+[1]ISU!J234+'[1]61 ALTE'!J234</f>
        <v>0</v>
      </c>
      <c r="L235" s="51">
        <f>'[1]POLITIA LOCALA'!K234+[1]ISU!K234+'[1]61 ALTE'!K234</f>
        <v>0</v>
      </c>
    </row>
    <row r="236" spans="1:12" s="74" customFormat="1" ht="18" hidden="1" customHeight="1">
      <c r="A236" s="89"/>
      <c r="B236" s="114" t="s">
        <v>399</v>
      </c>
      <c r="C236" s="115" t="s">
        <v>425</v>
      </c>
      <c r="D236" s="39">
        <v>0</v>
      </c>
      <c r="E236" s="51" t="e">
        <f t="shared" si="21"/>
        <v>#REF!</v>
      </c>
      <c r="F236" s="51">
        <f>'[1]POLITIA LOCALA'!E235+[1]ISU!E235+'[1]61 ALTE'!E235</f>
        <v>0</v>
      </c>
      <c r="G236" s="51">
        <f>'[1]POLITIA LOCALA'!F235+[1]ISU!F235+'[1]61 ALTE'!F235</f>
        <v>0</v>
      </c>
      <c r="H236" s="51">
        <f>'[1]POLITIA LOCALA'!G235+[1]ISU!G235+'[1]61 ALTE'!G235</f>
        <v>0</v>
      </c>
      <c r="I236" s="51">
        <f>'[1]POLITIA LOCALA'!H235+[1]ISU!H235+'[1]61 ALTE'!H235</f>
        <v>0</v>
      </c>
      <c r="J236" s="51">
        <f>'[1]POLITIA LOCALA'!I235+[1]ISU!I235+'[1]61 ALTE'!I235</f>
        <v>0</v>
      </c>
      <c r="K236" s="51">
        <f>'[1]POLITIA LOCALA'!J235+[1]ISU!J235+'[1]61 ALTE'!J235</f>
        <v>0</v>
      </c>
      <c r="L236" s="51">
        <f>'[1]POLITIA LOCALA'!K235+[1]ISU!K235+'[1]61 ALTE'!K235</f>
        <v>0</v>
      </c>
    </row>
    <row r="237" spans="1:12" s="74" customFormat="1" ht="18" hidden="1" customHeight="1">
      <c r="A237" s="149" t="s">
        <v>426</v>
      </c>
      <c r="B237" s="149"/>
      <c r="C237" s="116" t="s">
        <v>427</v>
      </c>
      <c r="D237" s="45">
        <v>0</v>
      </c>
      <c r="E237" s="50" t="e">
        <f t="shared" ref="E237:E264" si="26">E238+E242+E243+E248+E247+E249+E250+E251+E252+E253+E254</f>
        <v>#REF!</v>
      </c>
      <c r="F237" s="50">
        <f>'[1]POLITIA LOCALA'!E236+[1]ISU!E236+'[1]61 ALTE'!E236</f>
        <v>0</v>
      </c>
      <c r="G237" s="50">
        <f>'[1]POLITIA LOCALA'!F236+[1]ISU!F236+'[1]61 ALTE'!F236</f>
        <v>0</v>
      </c>
      <c r="H237" s="50">
        <f>'[1]POLITIA LOCALA'!G236+[1]ISU!G236+'[1]61 ALTE'!G236</f>
        <v>0</v>
      </c>
      <c r="I237" s="50">
        <f>'[1]POLITIA LOCALA'!H236+[1]ISU!H236+'[1]61 ALTE'!H236</f>
        <v>0</v>
      </c>
      <c r="J237" s="50">
        <f>'[1]POLITIA LOCALA'!I236+[1]ISU!I236+'[1]61 ALTE'!I236</f>
        <v>0</v>
      </c>
      <c r="K237" s="50">
        <f>'[1]POLITIA LOCALA'!J236+[1]ISU!J236+'[1]61 ALTE'!J236</f>
        <v>0</v>
      </c>
      <c r="L237" s="50">
        <f>'[1]POLITIA LOCALA'!K236+[1]ISU!K236+'[1]61 ALTE'!K236</f>
        <v>0</v>
      </c>
    </row>
    <row r="238" spans="1:12" s="74" customFormat="1" ht="18" hidden="1" customHeight="1">
      <c r="A238" s="89"/>
      <c r="B238" s="114" t="s">
        <v>395</v>
      </c>
      <c r="C238" s="115" t="s">
        <v>428</v>
      </c>
      <c r="D238" s="39">
        <v>0</v>
      </c>
      <c r="E238" s="51" t="e">
        <f t="shared" si="26"/>
        <v>#REF!</v>
      </c>
      <c r="F238" s="51">
        <f>'[1]POLITIA LOCALA'!E237+[1]ISU!E237+'[1]61 ALTE'!E237</f>
        <v>0</v>
      </c>
      <c r="G238" s="51">
        <f>'[1]POLITIA LOCALA'!F237+[1]ISU!F237+'[1]61 ALTE'!F237</f>
        <v>0</v>
      </c>
      <c r="H238" s="51">
        <f>'[1]POLITIA LOCALA'!G237+[1]ISU!G237+'[1]61 ALTE'!G237</f>
        <v>0</v>
      </c>
      <c r="I238" s="51">
        <f>'[1]POLITIA LOCALA'!H237+[1]ISU!H237+'[1]61 ALTE'!H237</f>
        <v>0</v>
      </c>
      <c r="J238" s="51">
        <f>'[1]POLITIA LOCALA'!I237+[1]ISU!I237+'[1]61 ALTE'!I237</f>
        <v>0</v>
      </c>
      <c r="K238" s="51">
        <f>'[1]POLITIA LOCALA'!J237+[1]ISU!J237+'[1]61 ALTE'!J237</f>
        <v>0</v>
      </c>
      <c r="L238" s="51">
        <f>'[1]POLITIA LOCALA'!K237+[1]ISU!K237+'[1]61 ALTE'!K237</f>
        <v>0</v>
      </c>
    </row>
    <row r="239" spans="1:12" s="74" customFormat="1" ht="18" hidden="1" customHeight="1">
      <c r="A239" s="89"/>
      <c r="B239" s="114" t="s">
        <v>397</v>
      </c>
      <c r="C239" s="115" t="s">
        <v>429</v>
      </c>
      <c r="D239" s="45">
        <v>0</v>
      </c>
      <c r="E239" s="51" t="e">
        <f t="shared" si="26"/>
        <v>#REF!</v>
      </c>
      <c r="F239" s="51">
        <f>'[1]POLITIA LOCALA'!E238+[1]ISU!E238+'[1]61 ALTE'!E238</f>
        <v>0</v>
      </c>
      <c r="G239" s="51">
        <f>'[1]POLITIA LOCALA'!F238+[1]ISU!F238+'[1]61 ALTE'!F238</f>
        <v>0</v>
      </c>
      <c r="H239" s="51">
        <f>'[1]POLITIA LOCALA'!G238+[1]ISU!G238+'[1]61 ALTE'!G238</f>
        <v>0</v>
      </c>
      <c r="I239" s="51">
        <f>'[1]POLITIA LOCALA'!H238+[1]ISU!H238+'[1]61 ALTE'!H238</f>
        <v>0</v>
      </c>
      <c r="J239" s="51">
        <f>'[1]POLITIA LOCALA'!I238+[1]ISU!I238+'[1]61 ALTE'!I238</f>
        <v>0</v>
      </c>
      <c r="K239" s="51">
        <f>'[1]POLITIA LOCALA'!J238+[1]ISU!J238+'[1]61 ALTE'!J238</f>
        <v>0</v>
      </c>
      <c r="L239" s="51">
        <f>'[1]POLITIA LOCALA'!K238+[1]ISU!K238+'[1]61 ALTE'!K238</f>
        <v>0</v>
      </c>
    </row>
    <row r="240" spans="1:12" s="74" customFormat="1" ht="18" hidden="1" customHeight="1">
      <c r="A240" s="89"/>
      <c r="B240" s="114" t="s">
        <v>399</v>
      </c>
      <c r="C240" s="115" t="s">
        <v>430</v>
      </c>
      <c r="D240" s="39">
        <v>0</v>
      </c>
      <c r="E240" s="51" t="e">
        <f t="shared" si="26"/>
        <v>#REF!</v>
      </c>
      <c r="F240" s="51">
        <f>'[1]POLITIA LOCALA'!E239+[1]ISU!E239+'[1]61 ALTE'!E239</f>
        <v>0</v>
      </c>
      <c r="G240" s="51">
        <f>'[1]POLITIA LOCALA'!F239+[1]ISU!F239+'[1]61 ALTE'!F239</f>
        <v>0</v>
      </c>
      <c r="H240" s="51">
        <f>'[1]POLITIA LOCALA'!G239+[1]ISU!G239+'[1]61 ALTE'!G239</f>
        <v>0</v>
      </c>
      <c r="I240" s="51">
        <f>'[1]POLITIA LOCALA'!H239+[1]ISU!H239+'[1]61 ALTE'!H239</f>
        <v>0</v>
      </c>
      <c r="J240" s="51">
        <f>'[1]POLITIA LOCALA'!I239+[1]ISU!I239+'[1]61 ALTE'!I239</f>
        <v>0</v>
      </c>
      <c r="K240" s="51">
        <f>'[1]POLITIA LOCALA'!J239+[1]ISU!J239+'[1]61 ALTE'!J239</f>
        <v>0</v>
      </c>
      <c r="L240" s="51">
        <f>'[1]POLITIA LOCALA'!K239+[1]ISU!K239+'[1]61 ALTE'!K239</f>
        <v>0</v>
      </c>
    </row>
    <row r="241" spans="1:12" s="74" customFormat="1" ht="18" hidden="1" customHeight="1">
      <c r="A241" s="150" t="s">
        <v>431</v>
      </c>
      <c r="B241" s="151"/>
      <c r="C241" s="116" t="s">
        <v>432</v>
      </c>
      <c r="D241" s="45">
        <v>0</v>
      </c>
      <c r="E241" s="50" t="e">
        <f t="shared" si="26"/>
        <v>#REF!</v>
      </c>
      <c r="F241" s="50">
        <f>'[1]POLITIA LOCALA'!E240+[1]ISU!E240+'[1]61 ALTE'!E240</f>
        <v>0</v>
      </c>
      <c r="G241" s="50">
        <f>'[1]POLITIA LOCALA'!F240+[1]ISU!F240+'[1]61 ALTE'!F240</f>
        <v>0</v>
      </c>
      <c r="H241" s="50">
        <f>'[1]POLITIA LOCALA'!G240+[1]ISU!G240+'[1]61 ALTE'!G240</f>
        <v>0</v>
      </c>
      <c r="I241" s="50">
        <f>'[1]POLITIA LOCALA'!H240+[1]ISU!H240+'[1]61 ALTE'!H240</f>
        <v>0</v>
      </c>
      <c r="J241" s="50">
        <f>'[1]POLITIA LOCALA'!I240+[1]ISU!I240+'[1]61 ALTE'!I240</f>
        <v>0</v>
      </c>
      <c r="K241" s="50">
        <f>'[1]POLITIA LOCALA'!J240+[1]ISU!J240+'[1]61 ALTE'!J240</f>
        <v>0</v>
      </c>
      <c r="L241" s="50">
        <f>'[1]POLITIA LOCALA'!K240+[1]ISU!K240+'[1]61 ALTE'!K240</f>
        <v>0</v>
      </c>
    </row>
    <row r="242" spans="1:12" s="74" customFormat="1" ht="18" hidden="1" customHeight="1">
      <c r="A242" s="117"/>
      <c r="B242" s="118" t="s">
        <v>433</v>
      </c>
      <c r="C242" s="119" t="s">
        <v>434</v>
      </c>
      <c r="D242" s="39">
        <v>0</v>
      </c>
      <c r="E242" s="51" t="e">
        <f t="shared" si="26"/>
        <v>#REF!</v>
      </c>
      <c r="F242" s="51">
        <f>'[1]POLITIA LOCALA'!E241+[1]ISU!E241+'[1]61 ALTE'!E241</f>
        <v>0</v>
      </c>
      <c r="G242" s="51">
        <f>'[1]POLITIA LOCALA'!F241+[1]ISU!F241+'[1]61 ALTE'!F241</f>
        <v>0</v>
      </c>
      <c r="H242" s="51">
        <f>'[1]POLITIA LOCALA'!G241+[1]ISU!G241+'[1]61 ALTE'!G241</f>
        <v>0</v>
      </c>
      <c r="I242" s="51">
        <f>'[1]POLITIA LOCALA'!H241+[1]ISU!H241+'[1]61 ALTE'!H241</f>
        <v>0</v>
      </c>
      <c r="J242" s="51">
        <f>'[1]POLITIA LOCALA'!I241+[1]ISU!I241+'[1]61 ALTE'!I241</f>
        <v>0</v>
      </c>
      <c r="K242" s="51">
        <f>'[1]POLITIA LOCALA'!J241+[1]ISU!J241+'[1]61 ALTE'!J241</f>
        <v>0</v>
      </c>
      <c r="L242" s="51">
        <f>'[1]POLITIA LOCALA'!K241+[1]ISU!K241+'[1]61 ALTE'!K241</f>
        <v>0</v>
      </c>
    </row>
    <row r="243" spans="1:12" s="74" customFormat="1" ht="18" hidden="1" customHeight="1">
      <c r="A243" s="117"/>
      <c r="B243" s="118" t="s">
        <v>435</v>
      </c>
      <c r="C243" s="119" t="s">
        <v>436</v>
      </c>
      <c r="D243" s="45">
        <v>0</v>
      </c>
      <c r="E243" s="51" t="e">
        <f t="shared" si="26"/>
        <v>#REF!</v>
      </c>
      <c r="F243" s="51">
        <f>'[1]POLITIA LOCALA'!E242+[1]ISU!E242+'[1]61 ALTE'!E242</f>
        <v>0</v>
      </c>
      <c r="G243" s="51">
        <f>'[1]POLITIA LOCALA'!F242+[1]ISU!F242+'[1]61 ALTE'!F242</f>
        <v>0</v>
      </c>
      <c r="H243" s="51">
        <f>'[1]POLITIA LOCALA'!G242+[1]ISU!G242+'[1]61 ALTE'!G242</f>
        <v>0</v>
      </c>
      <c r="I243" s="51">
        <f>'[1]POLITIA LOCALA'!H242+[1]ISU!H242+'[1]61 ALTE'!H242</f>
        <v>0</v>
      </c>
      <c r="J243" s="51">
        <f>'[1]POLITIA LOCALA'!I242+[1]ISU!I242+'[1]61 ALTE'!I242</f>
        <v>0</v>
      </c>
      <c r="K243" s="51">
        <f>'[1]POLITIA LOCALA'!J242+[1]ISU!J242+'[1]61 ALTE'!J242</f>
        <v>0</v>
      </c>
      <c r="L243" s="51">
        <f>'[1]POLITIA LOCALA'!K242+[1]ISU!K242+'[1]61 ALTE'!K242</f>
        <v>0</v>
      </c>
    </row>
    <row r="244" spans="1:12" s="74" customFormat="1" ht="18" hidden="1" customHeight="1">
      <c r="A244" s="117"/>
      <c r="B244" s="118" t="s">
        <v>437</v>
      </c>
      <c r="C244" s="119" t="s">
        <v>438</v>
      </c>
      <c r="D244" s="39">
        <v>0</v>
      </c>
      <c r="E244" s="51" t="e">
        <f t="shared" si="26"/>
        <v>#REF!</v>
      </c>
      <c r="F244" s="51">
        <f t="shared" ref="F244:L244" si="27">F245+F246</f>
        <v>0</v>
      </c>
      <c r="G244" s="51">
        <f t="shared" si="27"/>
        <v>0</v>
      </c>
      <c r="H244" s="51">
        <f t="shared" si="27"/>
        <v>0</v>
      </c>
      <c r="I244" s="51">
        <f t="shared" si="27"/>
        <v>0</v>
      </c>
      <c r="J244" s="51">
        <f t="shared" si="27"/>
        <v>0</v>
      </c>
      <c r="K244" s="51">
        <f t="shared" si="27"/>
        <v>0</v>
      </c>
      <c r="L244" s="51">
        <f t="shared" si="27"/>
        <v>0</v>
      </c>
    </row>
    <row r="245" spans="1:12" s="74" customFormat="1" ht="18" hidden="1" customHeight="1">
      <c r="A245" s="150" t="s">
        <v>439</v>
      </c>
      <c r="B245" s="151"/>
      <c r="C245" s="116" t="s">
        <v>440</v>
      </c>
      <c r="D245" s="45">
        <v>0</v>
      </c>
      <c r="E245" s="50" t="e">
        <f t="shared" si="26"/>
        <v>#REF!</v>
      </c>
      <c r="F245" s="50">
        <f>'[1]POLITIA LOCALA'!E244+[1]ISU!E244+'[1]61 ALTE'!E244</f>
        <v>0</v>
      </c>
      <c r="G245" s="50">
        <f>'[1]POLITIA LOCALA'!F244+[1]ISU!F244+'[1]61 ALTE'!F244</f>
        <v>0</v>
      </c>
      <c r="H245" s="50">
        <f>'[1]POLITIA LOCALA'!G244+[1]ISU!G244+'[1]61 ALTE'!G244</f>
        <v>0</v>
      </c>
      <c r="I245" s="50">
        <f>'[1]POLITIA LOCALA'!H244+[1]ISU!H244+'[1]61 ALTE'!H244</f>
        <v>0</v>
      </c>
      <c r="J245" s="50">
        <f>'[1]POLITIA LOCALA'!I244+[1]ISU!I244+'[1]61 ALTE'!I244</f>
        <v>0</v>
      </c>
      <c r="K245" s="50">
        <f>'[1]POLITIA LOCALA'!J244+[1]ISU!J244+'[1]61 ALTE'!J244</f>
        <v>0</v>
      </c>
      <c r="L245" s="50">
        <f>'[1]POLITIA LOCALA'!K244+[1]ISU!K244+'[1]61 ALTE'!K244</f>
        <v>0</v>
      </c>
    </row>
    <row r="246" spans="1:12" s="74" customFormat="1" ht="18" hidden="1" customHeight="1">
      <c r="A246" s="117"/>
      <c r="B246" s="118" t="s">
        <v>433</v>
      </c>
      <c r="C246" s="119" t="s">
        <v>441</v>
      </c>
      <c r="D246" s="39">
        <v>0</v>
      </c>
      <c r="E246" s="51" t="e">
        <f t="shared" si="26"/>
        <v>#REF!</v>
      </c>
      <c r="F246" s="51">
        <f>'[1]POLITIA LOCALA'!E245+[1]ISU!E245+'[1]61 ALTE'!E245</f>
        <v>0</v>
      </c>
      <c r="G246" s="51">
        <f>'[1]POLITIA LOCALA'!F245+[1]ISU!F245+'[1]61 ALTE'!F245</f>
        <v>0</v>
      </c>
      <c r="H246" s="51">
        <f>'[1]POLITIA LOCALA'!G245+[1]ISU!G245+'[1]61 ALTE'!G245</f>
        <v>0</v>
      </c>
      <c r="I246" s="51">
        <f>'[1]POLITIA LOCALA'!H245+[1]ISU!H245+'[1]61 ALTE'!H245</f>
        <v>0</v>
      </c>
      <c r="J246" s="51">
        <f>'[1]POLITIA LOCALA'!I245+[1]ISU!I245+'[1]61 ALTE'!I245</f>
        <v>0</v>
      </c>
      <c r="K246" s="51">
        <f>'[1]POLITIA LOCALA'!J245+[1]ISU!J245+'[1]61 ALTE'!J245</f>
        <v>0</v>
      </c>
      <c r="L246" s="51">
        <f>'[1]POLITIA LOCALA'!K245+[1]ISU!K245+'[1]61 ALTE'!K245</f>
        <v>0</v>
      </c>
    </row>
    <row r="247" spans="1:12" s="74" customFormat="1" ht="18" hidden="1" customHeight="1">
      <c r="A247" s="117"/>
      <c r="B247" s="118" t="s">
        <v>442</v>
      </c>
      <c r="C247" s="119" t="s">
        <v>443</v>
      </c>
      <c r="D247" s="45">
        <v>0</v>
      </c>
      <c r="E247" s="51" t="e">
        <f t="shared" si="26"/>
        <v>#REF!</v>
      </c>
      <c r="F247" s="51">
        <f>'[1]POLITIA LOCALA'!E246+[1]ISU!E246+'[1]61 ALTE'!E246</f>
        <v>0</v>
      </c>
      <c r="G247" s="51">
        <f>'[1]POLITIA LOCALA'!F246+[1]ISU!F246+'[1]61 ALTE'!F246</f>
        <v>0</v>
      </c>
      <c r="H247" s="51">
        <f>'[1]POLITIA LOCALA'!G246+[1]ISU!G246+'[1]61 ALTE'!G246</f>
        <v>0</v>
      </c>
      <c r="I247" s="51">
        <f>'[1]POLITIA LOCALA'!H246+[1]ISU!H246+'[1]61 ALTE'!H246</f>
        <v>0</v>
      </c>
      <c r="J247" s="51">
        <f>'[1]POLITIA LOCALA'!I246+[1]ISU!I246+'[1]61 ALTE'!I246</f>
        <v>0</v>
      </c>
      <c r="K247" s="51">
        <f>'[1]POLITIA LOCALA'!J246+[1]ISU!J246+'[1]61 ALTE'!J246</f>
        <v>0</v>
      </c>
      <c r="L247" s="51">
        <f>'[1]POLITIA LOCALA'!K246+[1]ISU!K246+'[1]61 ALTE'!K246</f>
        <v>0</v>
      </c>
    </row>
    <row r="248" spans="1:12" s="74" customFormat="1" ht="18" hidden="1" customHeight="1">
      <c r="A248" s="117"/>
      <c r="B248" s="118" t="s">
        <v>437</v>
      </c>
      <c r="C248" s="119" t="s">
        <v>444</v>
      </c>
      <c r="D248" s="39">
        <v>0</v>
      </c>
      <c r="E248" s="51" t="e">
        <f t="shared" si="26"/>
        <v>#REF!</v>
      </c>
      <c r="F248" s="51">
        <f>'[1]POLITIA LOCALA'!E247+[1]ISU!E247+'[1]61 ALTE'!E247</f>
        <v>0</v>
      </c>
      <c r="G248" s="51">
        <f>'[1]POLITIA LOCALA'!F247+[1]ISU!F247+'[1]61 ALTE'!F247</f>
        <v>0</v>
      </c>
      <c r="H248" s="51">
        <f>'[1]POLITIA LOCALA'!G247+[1]ISU!G247+'[1]61 ALTE'!G247</f>
        <v>0</v>
      </c>
      <c r="I248" s="51">
        <f>'[1]POLITIA LOCALA'!H247+[1]ISU!H247+'[1]61 ALTE'!H247</f>
        <v>0</v>
      </c>
      <c r="J248" s="51">
        <f>'[1]POLITIA LOCALA'!I247+[1]ISU!I247+'[1]61 ALTE'!I247</f>
        <v>0</v>
      </c>
      <c r="K248" s="51">
        <f>'[1]POLITIA LOCALA'!J247+[1]ISU!J247+'[1]61 ALTE'!J247</f>
        <v>0</v>
      </c>
      <c r="L248" s="51">
        <f>'[1]POLITIA LOCALA'!K247+[1]ISU!K247+'[1]61 ALTE'!K247</f>
        <v>0</v>
      </c>
    </row>
    <row r="249" spans="1:12" s="74" customFormat="1" ht="18" hidden="1" customHeight="1">
      <c r="A249" s="152" t="s">
        <v>445</v>
      </c>
      <c r="B249" s="152"/>
      <c r="C249" s="116" t="s">
        <v>446</v>
      </c>
      <c r="D249" s="45">
        <v>0</v>
      </c>
      <c r="E249" s="50" t="e">
        <f t="shared" si="26"/>
        <v>#REF!</v>
      </c>
      <c r="F249" s="50">
        <f>'[1]POLITIA LOCALA'!E248+[1]ISU!E248+'[1]61 ALTE'!E248</f>
        <v>0</v>
      </c>
      <c r="G249" s="50">
        <f>'[1]POLITIA LOCALA'!F248+[1]ISU!F248+'[1]61 ALTE'!F248</f>
        <v>0</v>
      </c>
      <c r="H249" s="50">
        <f>'[1]POLITIA LOCALA'!G248+[1]ISU!G248+'[1]61 ALTE'!G248</f>
        <v>0</v>
      </c>
      <c r="I249" s="50">
        <f>'[1]POLITIA LOCALA'!H248+[1]ISU!H248+'[1]61 ALTE'!H248</f>
        <v>0</v>
      </c>
      <c r="J249" s="50">
        <f>'[1]POLITIA LOCALA'!I248+[1]ISU!I248+'[1]61 ALTE'!I248</f>
        <v>0</v>
      </c>
      <c r="K249" s="50">
        <f>'[1]POLITIA LOCALA'!J248+[1]ISU!J248+'[1]61 ALTE'!J248</f>
        <v>0</v>
      </c>
      <c r="L249" s="50">
        <f>'[1]POLITIA LOCALA'!K248+[1]ISU!K248+'[1]61 ALTE'!K248</f>
        <v>0</v>
      </c>
    </row>
    <row r="250" spans="1:12" s="74" customFormat="1" ht="18" hidden="1" customHeight="1">
      <c r="A250" s="120"/>
      <c r="B250" s="118" t="s">
        <v>433</v>
      </c>
      <c r="C250" s="119" t="s">
        <v>447</v>
      </c>
      <c r="D250" s="39">
        <v>0</v>
      </c>
      <c r="E250" s="51" t="e">
        <f t="shared" si="26"/>
        <v>#REF!</v>
      </c>
      <c r="F250" s="51">
        <f>'[1]POLITIA LOCALA'!E249+[1]ISU!E249+'[1]61 ALTE'!E249</f>
        <v>0</v>
      </c>
      <c r="G250" s="51">
        <f>'[1]POLITIA LOCALA'!F249+[1]ISU!F249+'[1]61 ALTE'!F249</f>
        <v>0</v>
      </c>
      <c r="H250" s="51">
        <f>'[1]POLITIA LOCALA'!G249+[1]ISU!G249+'[1]61 ALTE'!G249</f>
        <v>0</v>
      </c>
      <c r="I250" s="51">
        <f>'[1]POLITIA LOCALA'!H249+[1]ISU!H249+'[1]61 ALTE'!H249</f>
        <v>0</v>
      </c>
      <c r="J250" s="51">
        <f>'[1]POLITIA LOCALA'!I249+[1]ISU!I249+'[1]61 ALTE'!I249</f>
        <v>0</v>
      </c>
      <c r="K250" s="51">
        <f>'[1]POLITIA LOCALA'!J249+[1]ISU!J249+'[1]61 ALTE'!J249</f>
        <v>0</v>
      </c>
      <c r="L250" s="51">
        <f>'[1]POLITIA LOCALA'!K249+[1]ISU!K249+'[1]61 ALTE'!K249</f>
        <v>0</v>
      </c>
    </row>
    <row r="251" spans="1:12" s="74" customFormat="1" ht="18" hidden="1" customHeight="1">
      <c r="A251" s="120"/>
      <c r="B251" s="118" t="s">
        <v>442</v>
      </c>
      <c r="C251" s="119" t="s">
        <v>448</v>
      </c>
      <c r="D251" s="45">
        <v>0</v>
      </c>
      <c r="E251" s="51" t="e">
        <f t="shared" si="26"/>
        <v>#REF!</v>
      </c>
      <c r="F251" s="51">
        <f>'[1]POLITIA LOCALA'!E250+[1]ISU!E250+'[1]61 ALTE'!E250</f>
        <v>0</v>
      </c>
      <c r="G251" s="51">
        <f>'[1]POLITIA LOCALA'!F250+[1]ISU!F250+'[1]61 ALTE'!F250</f>
        <v>0</v>
      </c>
      <c r="H251" s="51">
        <f>'[1]POLITIA LOCALA'!G250+[1]ISU!G250+'[1]61 ALTE'!G250</f>
        <v>0</v>
      </c>
      <c r="I251" s="51">
        <f>'[1]POLITIA LOCALA'!H250+[1]ISU!H250+'[1]61 ALTE'!H250</f>
        <v>0</v>
      </c>
      <c r="J251" s="51">
        <f>'[1]POLITIA LOCALA'!I250+[1]ISU!I250+'[1]61 ALTE'!I250</f>
        <v>0</v>
      </c>
      <c r="K251" s="51">
        <f>'[1]POLITIA LOCALA'!J250+[1]ISU!J250+'[1]61 ALTE'!J250</f>
        <v>0</v>
      </c>
      <c r="L251" s="51">
        <f>'[1]POLITIA LOCALA'!K250+[1]ISU!K250+'[1]61 ALTE'!K250</f>
        <v>0</v>
      </c>
    </row>
    <row r="252" spans="1:12" s="74" customFormat="1" ht="18" hidden="1" customHeight="1">
      <c r="A252" s="120"/>
      <c r="B252" s="118" t="s">
        <v>437</v>
      </c>
      <c r="C252" s="119" t="s">
        <v>449</v>
      </c>
      <c r="D252" s="39">
        <v>0</v>
      </c>
      <c r="E252" s="51" t="e">
        <f t="shared" si="26"/>
        <v>#REF!</v>
      </c>
      <c r="F252" s="51">
        <f>'[1]POLITIA LOCALA'!E251+[1]ISU!E251+'[1]61 ALTE'!E251</f>
        <v>0</v>
      </c>
      <c r="G252" s="51">
        <f>'[1]POLITIA LOCALA'!F251+[1]ISU!F251+'[1]61 ALTE'!F251</f>
        <v>0</v>
      </c>
      <c r="H252" s="51">
        <f>'[1]POLITIA LOCALA'!G251+[1]ISU!G251+'[1]61 ALTE'!G251</f>
        <v>0</v>
      </c>
      <c r="I252" s="51">
        <f>'[1]POLITIA LOCALA'!H251+[1]ISU!H251+'[1]61 ALTE'!H251</f>
        <v>0</v>
      </c>
      <c r="J252" s="51">
        <f>'[1]POLITIA LOCALA'!I251+[1]ISU!I251+'[1]61 ALTE'!I251</f>
        <v>0</v>
      </c>
      <c r="K252" s="51">
        <f>'[1]POLITIA LOCALA'!J251+[1]ISU!J251+'[1]61 ALTE'!J251</f>
        <v>0</v>
      </c>
      <c r="L252" s="51">
        <f>'[1]POLITIA LOCALA'!K251+[1]ISU!K251+'[1]61 ALTE'!K251</f>
        <v>0</v>
      </c>
    </row>
    <row r="253" spans="1:12" s="74" customFormat="1" ht="18" hidden="1" customHeight="1">
      <c r="A253" s="152" t="s">
        <v>450</v>
      </c>
      <c r="B253" s="152"/>
      <c r="C253" s="116" t="s">
        <v>451</v>
      </c>
      <c r="D253" s="45">
        <v>0</v>
      </c>
      <c r="E253" s="50" t="e">
        <f t="shared" si="26"/>
        <v>#REF!</v>
      </c>
      <c r="F253" s="50">
        <f>'[1]POLITIA LOCALA'!E252+[1]ISU!E252+'[1]61 ALTE'!E252</f>
        <v>0</v>
      </c>
      <c r="G253" s="50">
        <f>'[1]POLITIA LOCALA'!F252+[1]ISU!F252+'[1]61 ALTE'!F252</f>
        <v>0</v>
      </c>
      <c r="H253" s="50">
        <f>'[1]POLITIA LOCALA'!G252+[1]ISU!G252+'[1]61 ALTE'!G252</f>
        <v>0</v>
      </c>
      <c r="I253" s="50">
        <f>'[1]POLITIA LOCALA'!H252+[1]ISU!H252+'[1]61 ALTE'!H252</f>
        <v>0</v>
      </c>
      <c r="J253" s="50">
        <f>'[1]POLITIA LOCALA'!I252+[1]ISU!I252+'[1]61 ALTE'!I252</f>
        <v>0</v>
      </c>
      <c r="K253" s="50">
        <f>'[1]POLITIA LOCALA'!J252+[1]ISU!J252+'[1]61 ALTE'!J252</f>
        <v>0</v>
      </c>
      <c r="L253" s="50">
        <f>'[1]POLITIA LOCALA'!K252+[1]ISU!K252+'[1]61 ALTE'!K252</f>
        <v>0</v>
      </c>
    </row>
    <row r="254" spans="1:12" s="74" customFormat="1" ht="18" hidden="1" customHeight="1">
      <c r="A254" s="120"/>
      <c r="B254" s="118" t="s">
        <v>433</v>
      </c>
      <c r="C254" s="119" t="s">
        <v>452</v>
      </c>
      <c r="D254" s="39">
        <v>0</v>
      </c>
      <c r="E254" s="51" t="e">
        <f t="shared" si="26"/>
        <v>#REF!</v>
      </c>
      <c r="F254" s="51">
        <f>'[1]POLITIA LOCALA'!E253+[1]ISU!E253+'[1]61 ALTE'!E253</f>
        <v>0</v>
      </c>
      <c r="G254" s="51">
        <f>'[1]POLITIA LOCALA'!F253+[1]ISU!F253+'[1]61 ALTE'!F253</f>
        <v>0</v>
      </c>
      <c r="H254" s="51">
        <f>'[1]POLITIA LOCALA'!G253+[1]ISU!G253+'[1]61 ALTE'!G253</f>
        <v>0</v>
      </c>
      <c r="I254" s="51">
        <f>'[1]POLITIA LOCALA'!H253+[1]ISU!H253+'[1]61 ALTE'!H253</f>
        <v>0</v>
      </c>
      <c r="J254" s="51">
        <f>'[1]POLITIA LOCALA'!I253+[1]ISU!I253+'[1]61 ALTE'!I253</f>
        <v>0</v>
      </c>
      <c r="K254" s="51">
        <f>'[1]POLITIA LOCALA'!J253+[1]ISU!J253+'[1]61 ALTE'!J253</f>
        <v>0</v>
      </c>
      <c r="L254" s="51">
        <f>'[1]POLITIA LOCALA'!K253+[1]ISU!K253+'[1]61 ALTE'!K253</f>
        <v>0</v>
      </c>
    </row>
    <row r="255" spans="1:12" s="74" customFormat="1" ht="18" hidden="1" customHeight="1">
      <c r="A255" s="120"/>
      <c r="B255" s="118" t="s">
        <v>442</v>
      </c>
      <c r="C255" s="119" t="s">
        <v>453</v>
      </c>
      <c r="D255" s="45">
        <v>0</v>
      </c>
      <c r="E255" s="51" t="e">
        <f t="shared" si="26"/>
        <v>#REF!</v>
      </c>
      <c r="F255" s="51">
        <f>'[1]POLITIA LOCALA'!E254+[1]ISU!E254+'[1]61 ALTE'!E254</f>
        <v>0</v>
      </c>
      <c r="G255" s="51">
        <f>'[1]POLITIA LOCALA'!F254+[1]ISU!F254+'[1]61 ALTE'!F254</f>
        <v>0</v>
      </c>
      <c r="H255" s="51">
        <f>'[1]POLITIA LOCALA'!G254+[1]ISU!G254+'[1]61 ALTE'!G254</f>
        <v>0</v>
      </c>
      <c r="I255" s="51">
        <f>'[1]POLITIA LOCALA'!H254+[1]ISU!H254+'[1]61 ALTE'!H254</f>
        <v>0</v>
      </c>
      <c r="J255" s="51">
        <f>'[1]POLITIA LOCALA'!I254+[1]ISU!I254+'[1]61 ALTE'!I254</f>
        <v>0</v>
      </c>
      <c r="K255" s="51">
        <f>'[1]POLITIA LOCALA'!J254+[1]ISU!J254+'[1]61 ALTE'!J254</f>
        <v>0</v>
      </c>
      <c r="L255" s="51">
        <f>'[1]POLITIA LOCALA'!K254+[1]ISU!K254+'[1]61 ALTE'!K254</f>
        <v>0</v>
      </c>
    </row>
    <row r="256" spans="1:12" s="74" customFormat="1" ht="18" hidden="1" customHeight="1">
      <c r="A256" s="120"/>
      <c r="B256" s="118" t="s">
        <v>437</v>
      </c>
      <c r="C256" s="119" t="s">
        <v>454</v>
      </c>
      <c r="D256" s="39">
        <v>0</v>
      </c>
      <c r="E256" s="51" t="e">
        <f t="shared" si="26"/>
        <v>#REF!</v>
      </c>
      <c r="F256" s="51"/>
      <c r="G256" s="51"/>
      <c r="H256" s="51">
        <f>H257+H258</f>
        <v>447176</v>
      </c>
      <c r="I256" s="51">
        <f>I257+I258</f>
        <v>447176</v>
      </c>
      <c r="J256" s="51">
        <f>J257+J258</f>
        <v>447176</v>
      </c>
      <c r="K256" s="51">
        <f>K257+K258</f>
        <v>0</v>
      </c>
      <c r="L256" s="51">
        <f>L257+L258</f>
        <v>96634</v>
      </c>
    </row>
    <row r="257" spans="1:12" s="74" customFormat="1" ht="18" customHeight="1">
      <c r="A257" s="121" t="s">
        <v>455</v>
      </c>
      <c r="B257" s="122"/>
      <c r="C257" s="23" t="s">
        <v>456</v>
      </c>
      <c r="D257" s="24">
        <v>0</v>
      </c>
      <c r="E257" s="123">
        <f>E258</f>
        <v>228500</v>
      </c>
      <c r="F257" s="123">
        <f t="shared" ref="F257:L258" si="28">F258</f>
        <v>227500</v>
      </c>
      <c r="G257" s="123">
        <f t="shared" si="28"/>
        <v>228500</v>
      </c>
      <c r="H257" s="123">
        <f t="shared" si="28"/>
        <v>223588</v>
      </c>
      <c r="I257" s="123">
        <f t="shared" si="28"/>
        <v>223588</v>
      </c>
      <c r="J257" s="123">
        <f t="shared" si="28"/>
        <v>223588</v>
      </c>
      <c r="K257" s="123">
        <f t="shared" si="28"/>
        <v>0</v>
      </c>
      <c r="L257" s="123">
        <f t="shared" si="28"/>
        <v>48317</v>
      </c>
    </row>
    <row r="258" spans="1:12" s="74" customFormat="1" ht="18" customHeight="1">
      <c r="A258" s="124" t="s">
        <v>457</v>
      </c>
      <c r="B258" s="125"/>
      <c r="C258" s="126">
        <v>71</v>
      </c>
      <c r="D258" s="29">
        <v>0</v>
      </c>
      <c r="E258" s="69">
        <f>E259</f>
        <v>228500</v>
      </c>
      <c r="F258" s="69">
        <f t="shared" si="28"/>
        <v>227500</v>
      </c>
      <c r="G258" s="69">
        <f t="shared" si="28"/>
        <v>228500</v>
      </c>
      <c r="H258" s="69">
        <f t="shared" si="28"/>
        <v>223588</v>
      </c>
      <c r="I258" s="69">
        <f t="shared" si="28"/>
        <v>223588</v>
      </c>
      <c r="J258" s="69">
        <f t="shared" si="28"/>
        <v>223588</v>
      </c>
      <c r="K258" s="69">
        <f t="shared" si="28"/>
        <v>0</v>
      </c>
      <c r="L258" s="69">
        <f t="shared" si="28"/>
        <v>48317</v>
      </c>
    </row>
    <row r="259" spans="1:12" s="74" customFormat="1" ht="18" customHeight="1">
      <c r="A259" s="32" t="s">
        <v>458</v>
      </c>
      <c r="B259" s="53"/>
      <c r="C259" s="127" t="s">
        <v>459</v>
      </c>
      <c r="D259" s="34">
        <v>0</v>
      </c>
      <c r="E259" s="50">
        <f>E260+E261+E262+E263</f>
        <v>228500</v>
      </c>
      <c r="F259" s="50">
        <f t="shared" ref="F259:L259" si="29">F260+F261+F262+F263</f>
        <v>227500</v>
      </c>
      <c r="G259" s="50">
        <f t="shared" si="29"/>
        <v>228500</v>
      </c>
      <c r="H259" s="50">
        <f t="shared" si="29"/>
        <v>223588</v>
      </c>
      <c r="I259" s="50">
        <f t="shared" si="29"/>
        <v>223588</v>
      </c>
      <c r="J259" s="50">
        <f t="shared" si="29"/>
        <v>223588</v>
      </c>
      <c r="K259" s="50">
        <f t="shared" si="29"/>
        <v>0</v>
      </c>
      <c r="L259" s="50">
        <f t="shared" si="29"/>
        <v>48317</v>
      </c>
    </row>
    <row r="260" spans="1:12" s="74" customFormat="1" ht="18" customHeight="1">
      <c r="A260" s="47"/>
      <c r="B260" s="48" t="s">
        <v>460</v>
      </c>
      <c r="C260" s="102" t="s">
        <v>461</v>
      </c>
      <c r="D260" s="39">
        <v>0</v>
      </c>
      <c r="E260" s="51">
        <f>F260</f>
        <v>0</v>
      </c>
      <c r="F260" s="51">
        <f>'[1]POLITIA LOCALA'!E259+[1]ISU!E259+'[1]61 ALTE'!E259</f>
        <v>0</v>
      </c>
      <c r="G260" s="51">
        <f>'[1]POLITIA LOCALA'!F259+[1]ISU!F259+'[1]61 ALTE'!F259</f>
        <v>0</v>
      </c>
      <c r="H260" s="51">
        <f>'[1]POLITIA LOCALA'!G259+[1]ISU!G259+'[1]61 ALTE'!G259</f>
        <v>0</v>
      </c>
      <c r="I260" s="51">
        <f>'[1]POLITIA LOCALA'!H259+[1]ISU!H259+'[1]61 ALTE'!H259</f>
        <v>0</v>
      </c>
      <c r="J260" s="51">
        <f>'[1]POLITIA LOCALA'!I259+[1]ISU!I259+'[1]61 ALTE'!I259</f>
        <v>0</v>
      </c>
      <c r="K260" s="51">
        <f>'[1]POLITIA LOCALA'!J259+[1]ISU!J259+'[1]61 ALTE'!J259</f>
        <v>0</v>
      </c>
      <c r="L260" s="51">
        <f>'[1]POLITIA LOCALA'!K259+[1]ISU!K259+'[1]61 ALTE'!K259</f>
        <v>0</v>
      </c>
    </row>
    <row r="261" spans="1:12" s="74" customFormat="1" ht="18" customHeight="1">
      <c r="A261" s="128"/>
      <c r="B261" s="63" t="s">
        <v>462</v>
      </c>
      <c r="C261" s="102" t="s">
        <v>463</v>
      </c>
      <c r="D261" s="45">
        <v>0</v>
      </c>
      <c r="E261" s="51">
        <f>G261</f>
        <v>51000</v>
      </c>
      <c r="F261" s="51">
        <f>'[1]POLITIA LOCALA'!E260+[1]ISU!E260+'[1]61 ALTE'!E260</f>
        <v>50000</v>
      </c>
      <c r="G261" s="51">
        <f>'[1]POLITIA LOCALA'!F260+[1]ISU!F260+'[1]61 ALTE'!F260</f>
        <v>51000</v>
      </c>
      <c r="H261" s="51">
        <f>'[1]POLITIA LOCALA'!G260+[1]ISU!G260+'[1]61 ALTE'!G260</f>
        <v>49747</v>
      </c>
      <c r="I261" s="51">
        <f>'[1]POLITIA LOCALA'!H260+[1]ISU!H260+'[1]61 ALTE'!H260</f>
        <v>49747</v>
      </c>
      <c r="J261" s="51">
        <f>'[1]POLITIA LOCALA'!I260+[1]ISU!I260+'[1]61 ALTE'!I260</f>
        <v>49747</v>
      </c>
      <c r="K261" s="51">
        <f>'[1]POLITIA LOCALA'!J260+[1]ISU!J260+'[1]61 ALTE'!J260</f>
        <v>0</v>
      </c>
      <c r="L261" s="51">
        <f>'[1]POLITIA LOCALA'!K260+[1]ISU!K260+'[1]61 ALTE'!K260</f>
        <v>314</v>
      </c>
    </row>
    <row r="262" spans="1:12" s="74" customFormat="1" ht="18" customHeight="1">
      <c r="A262" s="47"/>
      <c r="B262" s="37" t="s">
        <v>464</v>
      </c>
      <c r="C262" s="102" t="s">
        <v>465</v>
      </c>
      <c r="D262" s="39">
        <v>0</v>
      </c>
      <c r="E262" s="51">
        <f>F262</f>
        <v>0</v>
      </c>
      <c r="F262" s="51">
        <f>'[1]POLITIA LOCALA'!E261+[1]ISU!E261+'[1]61 ALTE'!E261</f>
        <v>0</v>
      </c>
      <c r="G262" s="51">
        <f>'[1]POLITIA LOCALA'!F261+[1]ISU!F261+'[1]61 ALTE'!F261</f>
        <v>0</v>
      </c>
      <c r="H262" s="51">
        <f>'[1]POLITIA LOCALA'!G261+[1]ISU!G261+'[1]61 ALTE'!G261</f>
        <v>0</v>
      </c>
      <c r="I262" s="51">
        <f>'[1]POLITIA LOCALA'!H261+[1]ISU!H261+'[1]61 ALTE'!H261</f>
        <v>0</v>
      </c>
      <c r="J262" s="51">
        <f>'[1]POLITIA LOCALA'!I261+[1]ISU!I261+'[1]61 ALTE'!I261</f>
        <v>0</v>
      </c>
      <c r="K262" s="51">
        <f>'[1]POLITIA LOCALA'!J261+[1]ISU!J261+'[1]61 ALTE'!J261</f>
        <v>0</v>
      </c>
      <c r="L262" s="51">
        <f>'[1]POLITIA LOCALA'!K261+[1]ISU!K261+'[1]61 ALTE'!K261</f>
        <v>631</v>
      </c>
    </row>
    <row r="263" spans="1:12" s="74" customFormat="1" ht="18" customHeight="1">
      <c r="A263" s="47"/>
      <c r="B263" s="37" t="s">
        <v>466</v>
      </c>
      <c r="C263" s="102" t="s">
        <v>467</v>
      </c>
      <c r="D263" s="45">
        <v>0</v>
      </c>
      <c r="E263" s="51">
        <f>G263</f>
        <v>177500</v>
      </c>
      <c r="F263" s="51">
        <f>'[1]POLITIA LOCALA'!E262+[1]ISU!E262+'[1]61 ALTE'!E262</f>
        <v>177500</v>
      </c>
      <c r="G263" s="51">
        <f>'[1]POLITIA LOCALA'!F262+[1]ISU!F262+'[1]61 ALTE'!F262</f>
        <v>177500</v>
      </c>
      <c r="H263" s="51">
        <f>'[1]POLITIA LOCALA'!G262+[1]ISU!G262+'[1]61 ALTE'!G262</f>
        <v>173841</v>
      </c>
      <c r="I263" s="51">
        <f>'[1]POLITIA LOCALA'!H262+[1]ISU!H262+'[1]61 ALTE'!H262</f>
        <v>173841</v>
      </c>
      <c r="J263" s="51">
        <f>'[1]POLITIA LOCALA'!I262+[1]ISU!I262+'[1]61 ALTE'!I262</f>
        <v>173841</v>
      </c>
      <c r="K263" s="51">
        <f>'[1]POLITIA LOCALA'!J262+[1]ISU!J262+'[1]61 ALTE'!J262</f>
        <v>0</v>
      </c>
      <c r="L263" s="51">
        <f>'[1]POLITIA LOCALA'!K262+[1]ISU!K262+'[1]61 ALTE'!K262</f>
        <v>47372</v>
      </c>
    </row>
    <row r="264" spans="1:12" s="74" customFormat="1" ht="18" hidden="1" customHeight="1">
      <c r="A264" s="32" t="s">
        <v>468</v>
      </c>
      <c r="B264" s="32"/>
      <c r="C264" s="127" t="s">
        <v>469</v>
      </c>
      <c r="D264" s="127"/>
      <c r="E264" s="129" t="e">
        <f t="shared" si="26"/>
        <v>#REF!</v>
      </c>
      <c r="F264" s="130">
        <f>'[1]POLITIA LOCALA'!E263+[1]ISU!E263+'[1]61 ALTE'!E263</f>
        <v>0</v>
      </c>
      <c r="G264" s="130">
        <f>'[1]POLITIA LOCALA'!F263+[1]ISU!F263+'[1]61 ALTE'!F263</f>
        <v>0</v>
      </c>
      <c r="H264" s="130">
        <f>'[1]POLITIA LOCALA'!G263+[1]ISU!G263+'[1]61 ALTE'!G263</f>
        <v>0</v>
      </c>
      <c r="I264" s="131">
        <f>'[1]POLITIA LOCALA'!H263+[1]ISU!H263+'[1]61 ALTE'!H263</f>
        <v>0</v>
      </c>
      <c r="J264" s="130">
        <f>'[1]POLITIA LOCALA'!I263+[1]ISU!I263+'[1]61 ALTE'!I263</f>
        <v>0</v>
      </c>
      <c r="K264" s="130">
        <f>'[1]POLITIA LOCALA'!J263+[1]ISU!J263+'[1]61 ALTE'!J263</f>
        <v>0</v>
      </c>
      <c r="L264" s="130">
        <f>'[1]POLITIA LOCALA'!K263+[1]ISU!K263+'[1]61 ALTE'!K263</f>
        <v>0</v>
      </c>
    </row>
    <row r="265" spans="1:12" s="74" customFormat="1" ht="18" hidden="1" customHeight="1">
      <c r="A265" s="47"/>
      <c r="B265" s="37" t="s">
        <v>470</v>
      </c>
      <c r="C265" s="102" t="s">
        <v>471</v>
      </c>
      <c r="D265" s="102"/>
      <c r="E265" s="129" t="e">
        <f>E266+E270+E271+E276+E275+E277+E278+E279+E280+E281+#REF!</f>
        <v>#REF!</v>
      </c>
      <c r="F265" s="131">
        <f>'[1]POLITIA LOCALA'!E264+[1]ISU!E264+'[1]61 ALTE'!E264</f>
        <v>0</v>
      </c>
      <c r="G265" s="131">
        <f>'[1]POLITIA LOCALA'!F264+[1]ISU!F264+'[1]61 ALTE'!F264</f>
        <v>0</v>
      </c>
      <c r="H265" s="131">
        <f>'[1]POLITIA LOCALA'!G264+[1]ISU!G264+'[1]61 ALTE'!G264</f>
        <v>0</v>
      </c>
      <c r="I265" s="131">
        <f>'[1]POLITIA LOCALA'!H264+[1]ISU!H264+'[1]61 ALTE'!H264</f>
        <v>0</v>
      </c>
      <c r="J265" s="131">
        <f>'[1]POLITIA LOCALA'!I264+[1]ISU!I264+'[1]61 ALTE'!I264</f>
        <v>0</v>
      </c>
      <c r="K265" s="131">
        <f>'[1]POLITIA LOCALA'!J264+[1]ISU!J264+'[1]61 ALTE'!J264</f>
        <v>0</v>
      </c>
      <c r="L265" s="131">
        <f>'[1]POLITIA LOCALA'!K264+[1]ISU!K264+'[1]61 ALTE'!K264</f>
        <v>0</v>
      </c>
    </row>
    <row r="266" spans="1:12" s="74" customFormat="1" ht="18" hidden="1" customHeight="1">
      <c r="A266" s="32" t="s">
        <v>472</v>
      </c>
      <c r="B266" s="49"/>
      <c r="C266" s="127" t="s">
        <v>473</v>
      </c>
      <c r="D266" s="127"/>
      <c r="E266" s="129" t="e">
        <f>E267+E271+E272+E277+E276+E278+E279+E280+E281+#REF!+#REF!</f>
        <v>#REF!</v>
      </c>
      <c r="F266" s="130">
        <f>'[1]POLITIA LOCALA'!E265+[1]ISU!E265+'[1]61 ALTE'!E265</f>
        <v>0</v>
      </c>
      <c r="G266" s="130">
        <f>'[1]POLITIA LOCALA'!F265+[1]ISU!F265+'[1]61 ALTE'!F265</f>
        <v>0</v>
      </c>
      <c r="H266" s="130">
        <f>'[1]POLITIA LOCALA'!G265+[1]ISU!G265+'[1]61 ALTE'!G265</f>
        <v>0</v>
      </c>
      <c r="I266" s="131">
        <f>'[1]POLITIA LOCALA'!H265+[1]ISU!H265+'[1]61 ALTE'!H265</f>
        <v>0</v>
      </c>
      <c r="J266" s="130">
        <f>'[1]POLITIA LOCALA'!I265+[1]ISU!I265+'[1]61 ALTE'!I265</f>
        <v>0</v>
      </c>
      <c r="K266" s="130">
        <f>'[1]POLITIA LOCALA'!J265+[1]ISU!J265+'[1]61 ALTE'!J265</f>
        <v>0</v>
      </c>
      <c r="L266" s="130">
        <f>'[1]POLITIA LOCALA'!K265+[1]ISU!K265+'[1]61 ALTE'!K265</f>
        <v>0</v>
      </c>
    </row>
    <row r="267" spans="1:12" s="74" customFormat="1" ht="18" hidden="1" customHeight="1">
      <c r="A267" s="47"/>
      <c r="B267" s="48"/>
      <c r="C267" s="38"/>
      <c r="D267" s="38"/>
      <c r="E267" s="129" t="e">
        <f>E268+E272+E273+E278+E277+E279+E280+E281+#REF!+#REF!+#REF!</f>
        <v>#REF!</v>
      </c>
      <c r="F267" s="131">
        <f>'[1]POLITIA LOCALA'!E266+[1]ISU!E266+'[1]61 ALTE'!E266</f>
        <v>0</v>
      </c>
      <c r="G267" s="131">
        <f>'[1]POLITIA LOCALA'!F266+[1]ISU!F266+'[1]61 ALTE'!F266</f>
        <v>0</v>
      </c>
      <c r="H267" s="131">
        <f>'[1]POLITIA LOCALA'!G266+[1]ISU!G266+'[1]61 ALTE'!G266</f>
        <v>0</v>
      </c>
      <c r="I267" s="131">
        <f>'[1]POLITIA LOCALA'!H266+[1]ISU!H266+'[1]61 ALTE'!H266</f>
        <v>0</v>
      </c>
      <c r="J267" s="131">
        <f>'[1]POLITIA LOCALA'!I266+[1]ISU!I266+'[1]61 ALTE'!I266</f>
        <v>0</v>
      </c>
      <c r="K267" s="131">
        <f>'[1]POLITIA LOCALA'!J266+[1]ISU!J266+'[1]61 ALTE'!J266</f>
        <v>0</v>
      </c>
      <c r="L267" s="131">
        <f>'[1]POLITIA LOCALA'!K266+[1]ISU!K266+'[1]61 ALTE'!K266</f>
        <v>0</v>
      </c>
    </row>
    <row r="268" spans="1:12" s="74" customFormat="1" ht="18" hidden="1" customHeight="1">
      <c r="A268" s="124" t="s">
        <v>474</v>
      </c>
      <c r="B268" s="91"/>
      <c r="C268" s="126">
        <v>72</v>
      </c>
      <c r="D268" s="126"/>
      <c r="E268" s="129" t="e">
        <f>E269+E273+E274+E279+E278+E280+E281+#REF!+#REF!+#REF!+#REF!</f>
        <v>#REF!</v>
      </c>
      <c r="F268" s="132">
        <f t="shared" ref="F268:L268" si="30">F269+F270</f>
        <v>0</v>
      </c>
      <c r="G268" s="132">
        <f t="shared" si="30"/>
        <v>0</v>
      </c>
      <c r="H268" s="132">
        <f t="shared" si="30"/>
        <v>0</v>
      </c>
      <c r="I268" s="131">
        <f>'[1]POLITIA LOCALA'!H267+[1]ISU!H267+'[1]61 ALTE'!H267</f>
        <v>0</v>
      </c>
      <c r="J268" s="132">
        <f t="shared" si="30"/>
        <v>0</v>
      </c>
      <c r="K268" s="132">
        <f t="shared" si="30"/>
        <v>0</v>
      </c>
      <c r="L268" s="132">
        <f t="shared" si="30"/>
        <v>0</v>
      </c>
    </row>
    <row r="269" spans="1:12" s="74" customFormat="1" ht="18" hidden="1" customHeight="1">
      <c r="A269" s="133" t="s">
        <v>475</v>
      </c>
      <c r="B269" s="133"/>
      <c r="C269" s="127" t="s">
        <v>476</v>
      </c>
      <c r="D269" s="127"/>
      <c r="E269" s="129" t="e">
        <f>E270+E274+E275+E280+E279+E281+#REF!+#REF!+#REF!+#REF!+#REF!</f>
        <v>#REF!</v>
      </c>
      <c r="F269" s="130">
        <f>'[1]POLITIA LOCALA'!E268+[1]ISU!E268+'[1]61 ALTE'!E268</f>
        <v>0</v>
      </c>
      <c r="G269" s="130">
        <f>'[1]POLITIA LOCALA'!F268+[1]ISU!F268+'[1]61 ALTE'!F268</f>
        <v>0</v>
      </c>
      <c r="H269" s="130">
        <f>'[1]POLITIA LOCALA'!G268+[1]ISU!G268+'[1]61 ALTE'!G268</f>
        <v>0</v>
      </c>
      <c r="I269" s="131">
        <f>'[1]POLITIA LOCALA'!H268+[1]ISU!H268+'[1]61 ALTE'!H268</f>
        <v>0</v>
      </c>
      <c r="J269" s="130">
        <f>'[1]POLITIA LOCALA'!I268+[1]ISU!I268+'[1]61 ALTE'!I268</f>
        <v>0</v>
      </c>
      <c r="K269" s="130">
        <f>'[1]POLITIA LOCALA'!J268+[1]ISU!J268+'[1]61 ALTE'!J268</f>
        <v>0</v>
      </c>
      <c r="L269" s="130">
        <f>'[1]POLITIA LOCALA'!K268+[1]ISU!K268+'[1]61 ALTE'!K268</f>
        <v>0</v>
      </c>
    </row>
    <row r="270" spans="1:12" s="74" customFormat="1" ht="18" hidden="1" customHeight="1">
      <c r="A270" s="134"/>
      <c r="B270" s="37" t="s">
        <v>477</v>
      </c>
      <c r="C270" s="38" t="s">
        <v>478</v>
      </c>
      <c r="D270" s="38"/>
      <c r="E270" s="129" t="e">
        <f>E271+E275+E276+E281+E280+#REF!+#REF!+#REF!+#REF!+#REF!+#REF!</f>
        <v>#REF!</v>
      </c>
      <c r="F270" s="131">
        <f>'[1]POLITIA LOCALA'!E269+[1]ISU!E269+'[1]61 ALTE'!E269</f>
        <v>0</v>
      </c>
      <c r="G270" s="131">
        <f>'[1]POLITIA LOCALA'!F269+[1]ISU!F269+'[1]61 ALTE'!F269</f>
        <v>0</v>
      </c>
      <c r="H270" s="131">
        <f>'[1]POLITIA LOCALA'!G269+[1]ISU!G269+'[1]61 ALTE'!G269</f>
        <v>0</v>
      </c>
      <c r="I270" s="131">
        <f>'[1]POLITIA LOCALA'!H269+[1]ISU!H269+'[1]61 ALTE'!H269</f>
        <v>0</v>
      </c>
      <c r="J270" s="131">
        <f>'[1]POLITIA LOCALA'!I269+[1]ISU!I269+'[1]61 ALTE'!I269</f>
        <v>0</v>
      </c>
      <c r="K270" s="131">
        <f>'[1]POLITIA LOCALA'!J269+[1]ISU!J269+'[1]61 ALTE'!J269</f>
        <v>0</v>
      </c>
      <c r="L270" s="131">
        <f>'[1]POLITIA LOCALA'!K269+[1]ISU!K269+'[1]61 ALTE'!K269</f>
        <v>0</v>
      </c>
    </row>
    <row r="271" spans="1:12" s="74" customFormat="1" ht="18" hidden="1" customHeight="1">
      <c r="A271" s="134"/>
      <c r="B271" s="37"/>
      <c r="C271" s="38"/>
      <c r="D271" s="38"/>
      <c r="E271" s="129" t="e">
        <f>E272+E276+E277+#REF!+E281+#REF!+#REF!+#REF!+#REF!+#REF!+#REF!</f>
        <v>#REF!</v>
      </c>
      <c r="F271" s="131">
        <f>'[1]POLITIA LOCALA'!E270+[1]ISU!E270+'[1]61 ALTE'!E270</f>
        <v>0</v>
      </c>
      <c r="G271" s="131">
        <f>'[1]POLITIA LOCALA'!F270+[1]ISU!F270+'[1]61 ALTE'!F270</f>
        <v>0</v>
      </c>
      <c r="H271" s="131">
        <f>'[1]POLITIA LOCALA'!G270+[1]ISU!G270+'[1]61 ALTE'!G270</f>
        <v>0</v>
      </c>
      <c r="I271" s="131">
        <f>'[1]POLITIA LOCALA'!H270+[1]ISU!H270+'[1]61 ALTE'!H270</f>
        <v>0</v>
      </c>
      <c r="J271" s="131">
        <f>'[1]POLITIA LOCALA'!I270+[1]ISU!I270+'[1]61 ALTE'!I270</f>
        <v>0</v>
      </c>
      <c r="K271" s="131">
        <f>'[1]POLITIA LOCALA'!J270+[1]ISU!J270+'[1]61 ALTE'!J270</f>
        <v>0</v>
      </c>
      <c r="L271" s="131">
        <f>'[1]POLITIA LOCALA'!K270+[1]ISU!K270+'[1]61 ALTE'!K270</f>
        <v>0</v>
      </c>
    </row>
    <row r="272" spans="1:12" s="74" customFormat="1" ht="18" hidden="1" customHeight="1">
      <c r="A272" s="135" t="s">
        <v>479</v>
      </c>
      <c r="B272" s="135"/>
      <c r="C272" s="136">
        <v>75</v>
      </c>
      <c r="D272" s="136"/>
      <c r="E272" s="129" t="e">
        <f>E273+E277+E278+#REF!+#REF!+#REF!+#REF!+#REF!+#REF!+#REF!+#REF!</f>
        <v>#REF!</v>
      </c>
      <c r="F272" s="132">
        <f>'[1]POLITIA LOCALA'!E271+[1]ISU!E271+'[1]61 ALTE'!E271</f>
        <v>0</v>
      </c>
      <c r="G272" s="132">
        <f>'[1]POLITIA LOCALA'!F271+[1]ISU!F271+'[1]61 ALTE'!F271</f>
        <v>0</v>
      </c>
      <c r="H272" s="132">
        <f>'[1]POLITIA LOCALA'!G271+[1]ISU!G271+'[1]61 ALTE'!G271</f>
        <v>0</v>
      </c>
      <c r="I272" s="131">
        <f>'[1]POLITIA LOCALA'!H271+[1]ISU!H271+'[1]61 ALTE'!H271</f>
        <v>0</v>
      </c>
      <c r="J272" s="132">
        <f>'[1]POLITIA LOCALA'!I271+[1]ISU!I271+'[1]61 ALTE'!I271</f>
        <v>0</v>
      </c>
      <c r="K272" s="132">
        <f>'[1]POLITIA LOCALA'!J271+[1]ISU!J271+'[1]61 ALTE'!J271</f>
        <v>0</v>
      </c>
      <c r="L272" s="132">
        <f>'[1]POLITIA LOCALA'!K271+[1]ISU!K271+'[1]61 ALTE'!K271</f>
        <v>0</v>
      </c>
    </row>
    <row r="273" spans="1:12" s="74" customFormat="1" ht="18" hidden="1" customHeight="1">
      <c r="A273" s="134"/>
      <c r="B273" s="134"/>
      <c r="C273" s="95"/>
      <c r="D273" s="95"/>
      <c r="E273" s="129" t="e">
        <f>E274+E278+E279+#REF!+#REF!+#REF!+#REF!+#REF!+#REF!+#REF!+#REF!</f>
        <v>#REF!</v>
      </c>
      <c r="F273" s="131">
        <f>'[1]POLITIA LOCALA'!E272+[1]ISU!E272+'[1]61 ALTE'!E272</f>
        <v>0</v>
      </c>
      <c r="G273" s="131">
        <f>'[1]POLITIA LOCALA'!F272+[1]ISU!F272+'[1]61 ALTE'!F272</f>
        <v>0</v>
      </c>
      <c r="H273" s="131">
        <f>'[1]POLITIA LOCALA'!G272+[1]ISU!G272+'[1]61 ALTE'!G272</f>
        <v>0</v>
      </c>
      <c r="I273" s="131">
        <f>'[1]POLITIA LOCALA'!H272+[1]ISU!H272+'[1]61 ALTE'!H272</f>
        <v>0</v>
      </c>
      <c r="J273" s="131">
        <f>'[1]POLITIA LOCALA'!I272+[1]ISU!I272+'[1]61 ALTE'!I272</f>
        <v>0</v>
      </c>
      <c r="K273" s="131">
        <f>'[1]POLITIA LOCALA'!J272+[1]ISU!J272+'[1]61 ALTE'!J272</f>
        <v>0</v>
      </c>
      <c r="L273" s="131">
        <f>'[1]POLITIA LOCALA'!K272+[1]ISU!K272+'[1]61 ALTE'!K272</f>
        <v>0</v>
      </c>
    </row>
    <row r="274" spans="1:12" s="74" customFormat="1" ht="18" hidden="1" customHeight="1">
      <c r="A274" s="153" t="s">
        <v>341</v>
      </c>
      <c r="B274" s="153"/>
      <c r="C274" s="92" t="s">
        <v>342</v>
      </c>
      <c r="D274" s="92"/>
      <c r="E274" s="129" t="e">
        <f>E275+E279+E280+#REF!+#REF!+#REF!+#REF!+#REF!+#REF!+#REF!+#REF!</f>
        <v>#REF!</v>
      </c>
      <c r="F274" s="132">
        <f>'[1]POLITIA LOCALA'!E273+[1]ISU!E273+'[1]61 ALTE'!E273</f>
        <v>0</v>
      </c>
      <c r="G274" s="132">
        <f>'[1]POLITIA LOCALA'!F273+[1]ISU!F273+'[1]61 ALTE'!F273</f>
        <v>0</v>
      </c>
      <c r="H274" s="132">
        <f>'[1]POLITIA LOCALA'!G273+[1]ISU!G273+'[1]61 ALTE'!G273</f>
        <v>0</v>
      </c>
      <c r="I274" s="131">
        <f>'[1]POLITIA LOCALA'!H273+[1]ISU!H273+'[1]61 ALTE'!H273</f>
        <v>0</v>
      </c>
      <c r="J274" s="132">
        <f>'[1]POLITIA LOCALA'!I273+[1]ISU!I273+'[1]61 ALTE'!I273</f>
        <v>0</v>
      </c>
      <c r="K274" s="132">
        <f>'[1]POLITIA LOCALA'!J273+[1]ISU!J273+'[1]61 ALTE'!J273</f>
        <v>0</v>
      </c>
      <c r="L274" s="132">
        <f>'[1]POLITIA LOCALA'!K273+[1]ISU!K273+'[1]61 ALTE'!K273</f>
        <v>0</v>
      </c>
    </row>
    <row r="275" spans="1:12" s="74" customFormat="1" ht="18" hidden="1" customHeight="1">
      <c r="A275" s="47" t="s">
        <v>343</v>
      </c>
      <c r="B275" s="37"/>
      <c r="C275" s="84" t="s">
        <v>344</v>
      </c>
      <c r="D275" s="84"/>
      <c r="E275" s="129" t="e">
        <f>E276+E280+E281+#REF!+#REF!+#REF!+#REF!+#REF!+#REF!+#REF!+#REF!</f>
        <v>#REF!</v>
      </c>
      <c r="F275" s="131">
        <f>'[1]POLITIA LOCALA'!E274+[1]ISU!E274+'[1]61 ALTE'!E274</f>
        <v>0</v>
      </c>
      <c r="G275" s="131">
        <f>'[1]POLITIA LOCALA'!F274+[1]ISU!F274+'[1]61 ALTE'!F274</f>
        <v>0</v>
      </c>
      <c r="H275" s="131">
        <f>'[1]POLITIA LOCALA'!G274+[1]ISU!G274+'[1]61 ALTE'!G274</f>
        <v>0</v>
      </c>
      <c r="I275" s="131">
        <f>'[1]POLITIA LOCALA'!H274+[1]ISU!H274+'[1]61 ALTE'!H274</f>
        <v>0</v>
      </c>
      <c r="J275" s="131">
        <f>'[1]POLITIA LOCALA'!I274+[1]ISU!I274+'[1]61 ALTE'!I274</f>
        <v>0</v>
      </c>
      <c r="K275" s="131">
        <f>'[1]POLITIA LOCALA'!J274+[1]ISU!J274+'[1]61 ALTE'!J274</f>
        <v>0</v>
      </c>
      <c r="L275" s="131">
        <f>'[1]POLITIA LOCALA'!K274+[1]ISU!K274+'[1]61 ALTE'!K274</f>
        <v>0</v>
      </c>
    </row>
    <row r="276" spans="1:12" s="74" customFormat="1" ht="18" hidden="1" customHeight="1">
      <c r="A276" s="89"/>
      <c r="B276" s="137"/>
      <c r="C276" s="138"/>
      <c r="D276" s="138"/>
      <c r="E276" s="129" t="e">
        <f>E277+E281+#REF!+#REF!+#REF!+#REF!+#REF!+#REF!+#REF!+#REF!+#REF!</f>
        <v>#REF!</v>
      </c>
      <c r="F276" s="139"/>
      <c r="G276" s="139"/>
      <c r="H276" s="139"/>
      <c r="I276" s="131">
        <f>'[1]POLITIA LOCALA'!H275+[1]ISU!H275+'[1]61 ALTE'!H275</f>
        <v>0</v>
      </c>
      <c r="J276" s="139"/>
      <c r="K276" s="139"/>
      <c r="L276" s="139"/>
    </row>
    <row r="278" spans="1:12">
      <c r="A278" s="140"/>
      <c r="B278" s="141"/>
    </row>
    <row r="279" spans="1:12">
      <c r="A279" s="142"/>
      <c r="B279" s="143" t="s">
        <v>480</v>
      </c>
      <c r="C279" s="142"/>
      <c r="D279" s="142"/>
      <c r="E279" s="142"/>
      <c r="F279" s="142" t="s">
        <v>481</v>
      </c>
      <c r="G279" s="142"/>
      <c r="H279" s="142"/>
      <c r="I279" s="142"/>
      <c r="J279" s="142" t="s">
        <v>482</v>
      </c>
      <c r="K279" s="142"/>
    </row>
    <row r="280" spans="1:12">
      <c r="A280" s="147" t="s">
        <v>483</v>
      </c>
      <c r="B280" s="147"/>
      <c r="C280" s="142"/>
      <c r="D280" s="142"/>
      <c r="E280" s="142"/>
      <c r="F280" s="142" t="s">
        <v>484</v>
      </c>
      <c r="G280" s="142"/>
      <c r="H280" s="144"/>
      <c r="I280" s="142"/>
      <c r="J280" s="142" t="s">
        <v>485</v>
      </c>
      <c r="K280" s="142"/>
    </row>
    <row r="281" spans="1:12">
      <c r="A281" s="148"/>
      <c r="B281" s="148"/>
    </row>
  </sheetData>
  <mergeCells count="48">
    <mergeCell ref="A12:B12"/>
    <mergeCell ref="C2:L2"/>
    <mergeCell ref="B5:K5"/>
    <mergeCell ref="B6:K6"/>
    <mergeCell ref="B7:K7"/>
    <mergeCell ref="A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A161:B161"/>
    <mergeCell ref="A13:B13"/>
    <mergeCell ref="A14:B14"/>
    <mergeCell ref="A51:B51"/>
    <mergeCell ref="A79:B79"/>
    <mergeCell ref="A80:B80"/>
    <mergeCell ref="A88:B88"/>
    <mergeCell ref="A97:B97"/>
    <mergeCell ref="A132:B132"/>
    <mergeCell ref="A133:B133"/>
    <mergeCell ref="A157:B157"/>
    <mergeCell ref="A160:B160"/>
    <mergeCell ref="A233:B233"/>
    <mergeCell ref="A170:B170"/>
    <mergeCell ref="A183:B183"/>
    <mergeCell ref="A186:B186"/>
    <mergeCell ref="A187:B187"/>
    <mergeCell ref="A199:B199"/>
    <mergeCell ref="A212:B212"/>
    <mergeCell ref="A213:B213"/>
    <mergeCell ref="A217:B217"/>
    <mergeCell ref="A221:B221"/>
    <mergeCell ref="A225:B225"/>
    <mergeCell ref="A229:B229"/>
    <mergeCell ref="A280:B280"/>
    <mergeCell ref="A281:B281"/>
    <mergeCell ref="A237:B237"/>
    <mergeCell ref="A241:B241"/>
    <mergeCell ref="A245:B245"/>
    <mergeCell ref="A249:B249"/>
    <mergeCell ref="A253:B253"/>
    <mergeCell ref="A274:B274"/>
  </mergeCells>
  <pageMargins left="0.47244094488188981" right="0.41" top="0.76" bottom="0.64" header="0.31496062992125984" footer="0.31496062992125984"/>
  <pageSetup paperSize="9"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61TOTAL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Terezia Borbei</cp:lastModifiedBy>
  <cp:lastPrinted>2019-04-17T09:06:15Z</cp:lastPrinted>
  <dcterms:created xsi:type="dcterms:W3CDTF">2019-04-17T09:03:01Z</dcterms:created>
  <dcterms:modified xsi:type="dcterms:W3CDTF">2019-04-17T12:45:58Z</dcterms:modified>
</cp:coreProperties>
</file>